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ASUS\OneDrive\Documents\SKPI\"/>
    </mc:Choice>
  </mc:AlternateContent>
  <xr:revisionPtr revIDLastSave="0" documentId="13_ncr:1_{DF4FA305-7DAE-4C24-A8ED-AC2C96B14340}" xr6:coauthVersionLast="47" xr6:coauthVersionMax="47" xr10:uidLastSave="{00000000-0000-0000-0000-000000000000}"/>
  <bookViews>
    <workbookView xWindow="-120" yWindow="-120" windowWidth="20730" windowHeight="11160" tabRatio="629" activeTab="1" xr2:uid="{00000000-000D-0000-FFFF-FFFF00000000}"/>
  </bookViews>
  <sheets>
    <sheet name="Contoh_Isian_data_MHS" sheetId="8" r:id="rId1"/>
    <sheet name="Isian_data_MHS" sheetId="2" r:id="rId2"/>
    <sheet name="SKPI Cetak" sheetId="6" r:id="rId3"/>
  </sheets>
  <externalReferences>
    <externalReference r:id="rId4"/>
  </externalReferences>
  <definedNames>
    <definedName name="Choose_Length_of_Study">Isian_data_MHS!$P$25:$P$33</definedName>
    <definedName name="Pilih_Lama_Studi">Isian_data_MHS!$N$25:$N$33</definedName>
    <definedName name="_xlnm.Print_Area" localSheetId="2">'SKPI Cetak'!$A$1:$G$170</definedName>
    <definedName name="Tahun_Lulus" localSheetId="0">Contoh_Isian_data_MHS!$R$60:$R$72</definedName>
    <definedName name="Tahun_Lulus">Isian_data_MHS!$R$64:$R$76</definedName>
    <definedName name="Tahun_Masuk">[1]Sheet1!$L$15:$L$26</definedName>
    <definedName name="Tahun_Masuk_Kuliah" localSheetId="0">Contoh_Isian_data_MHS!$D$19</definedName>
    <definedName name="Tahun_Masuk_Kuliah">Isian_data_MHS!$D$19</definedName>
    <definedName name="TahunMasuk" comment="Pilih Tahun Masuk ketika pertma kuliah di UMP" localSheetId="0">Contoh_Isian_data_MHS!$D$19</definedName>
    <definedName name="TahunMasuk" comment="Pilih Tahun Masuk ketika pertma kuliah di UMP">Isian_data_MHS!$D$19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6" i="2" l="1"/>
  <c r="D30" i="2"/>
  <c r="F42" i="6"/>
  <c r="F41" i="6"/>
  <c r="D30" i="8"/>
  <c r="F23" i="6"/>
  <c r="F22" i="6"/>
  <c r="G22" i="6"/>
  <c r="G6" i="6"/>
  <c r="G54" i="8"/>
  <c r="F53" i="8"/>
  <c r="B49" i="8"/>
  <c r="D16" i="8"/>
  <c r="G23" i="6"/>
  <c r="E146" i="6"/>
  <c r="C135" i="6"/>
  <c r="C136" i="6"/>
  <c r="C137" i="6"/>
  <c r="C134" i="6"/>
  <c r="C128" i="6"/>
  <c r="C129" i="6"/>
  <c r="C130" i="6"/>
  <c r="C127" i="6"/>
  <c r="C118" i="6"/>
  <c r="C119" i="6"/>
  <c r="C120" i="6"/>
  <c r="C117" i="6"/>
  <c r="F7" i="6"/>
  <c r="F46" i="6" s="1"/>
  <c r="G21" i="6"/>
  <c r="G20" i="6"/>
  <c r="G19" i="6"/>
  <c r="G18" i="6"/>
  <c r="G17" i="6"/>
  <c r="E153" i="6"/>
  <c r="G16" i="6"/>
  <c r="E152" i="6"/>
  <c r="G14" i="6"/>
  <c r="D20" i="6"/>
  <c r="D18" i="6"/>
  <c r="D19" i="6" s="1"/>
  <c r="D16" i="6"/>
  <c r="D14" i="6"/>
  <c r="D15" i="6" s="1"/>
  <c r="B55" i="2"/>
  <c r="F59" i="2"/>
  <c r="D22" i="6"/>
  <c r="D23" i="6" s="1"/>
  <c r="D21" i="6"/>
  <c r="D17" i="6"/>
  <c r="G15" i="6"/>
  <c r="F94" i="6" l="1"/>
  <c r="F122" i="6"/>
  <c r="F75" i="6"/>
</calcChain>
</file>

<file path=xl/sharedStrings.xml><?xml version="1.0" encoding="utf-8"?>
<sst xmlns="http://schemas.openxmlformats.org/spreadsheetml/2006/main" count="749" uniqueCount="376">
  <si>
    <t>FORMULIR ISIAN DATA</t>
  </si>
  <si>
    <t>PRESTASI, PENGALAMAN PEMBELAJARAN DAN PENGEMBANGAN SIKAP DAN NILAI MAHASISWA</t>
  </si>
  <si>
    <t>(Sebagai bahan Isian Surat Keterangan Pendamping Ijazah/SKPI)</t>
  </si>
  <si>
    <t>Nama Mahasiswa</t>
  </si>
  <si>
    <t>:</t>
  </si>
  <si>
    <t>Nomor Induk Mahasiswa</t>
  </si>
  <si>
    <t>Tahun Masuk</t>
  </si>
  <si>
    <t>Tahun Lulus</t>
  </si>
  <si>
    <t>Peternakan</t>
  </si>
  <si>
    <t>I.</t>
  </si>
  <si>
    <t>IDENTITAS MAHASISWA</t>
  </si>
  <si>
    <t>Pendidikan Matematika</t>
  </si>
  <si>
    <t>Pendidikan Fisika</t>
  </si>
  <si>
    <t>Pendidikan Ekonomi</t>
  </si>
  <si>
    <t>Pendidikan Bahasa Inggris</t>
  </si>
  <si>
    <t>Teknik Informatika</t>
  </si>
  <si>
    <t>Agribisnis</t>
  </si>
  <si>
    <t>F. Ilmu Sosial</t>
  </si>
  <si>
    <t>II.</t>
  </si>
  <si>
    <t>Prestasi</t>
  </si>
  <si>
    <t>Pengalaman Pembelajaran</t>
  </si>
  <si>
    <t>Pengembangan Sikap&amp;Nilai</t>
  </si>
  <si>
    <t>Mahasiswa YBS,</t>
  </si>
  <si>
    <t>NIM.</t>
  </si>
  <si>
    <t>1.</t>
  </si>
  <si>
    <t>2.</t>
  </si>
  <si>
    <t>3.</t>
  </si>
  <si>
    <t>4.</t>
  </si>
  <si>
    <t>5.</t>
  </si>
  <si>
    <t>6.</t>
  </si>
  <si>
    <t>--Pilih Tahun Masuk--</t>
  </si>
  <si>
    <t>-- Pilih Tahun Lulus --</t>
  </si>
  <si>
    <t>-- Pilih Program Studi --</t>
  </si>
  <si>
    <t>-- Pilih Fakultas --</t>
  </si>
  <si>
    <t xml:space="preserve">1. </t>
  </si>
  <si>
    <t>IDENTITAS DIRI PEMEGANG SKPI</t>
  </si>
  <si>
    <t>Identity of Diploma Supplement Holder</t>
  </si>
  <si>
    <t>Name</t>
  </si>
  <si>
    <t>NOMOR INDUK MAHASISWA</t>
  </si>
  <si>
    <t>Student Number</t>
  </si>
  <si>
    <t>TAHUN MASUK</t>
  </si>
  <si>
    <t>TAHUN LULUS</t>
  </si>
  <si>
    <t>Completion Year</t>
  </si>
  <si>
    <t>FAKULTAS</t>
  </si>
  <si>
    <t>Faculty</t>
  </si>
  <si>
    <t>Hukum</t>
  </si>
  <si>
    <t>Psikologi</t>
  </si>
  <si>
    <t>Teknik Sipil</t>
  </si>
  <si>
    <t>Pendidikan Bahasa dan Sastra Jawa</t>
  </si>
  <si>
    <t>PGSD</t>
  </si>
  <si>
    <t>FKIP</t>
  </si>
  <si>
    <t>F. Ekonomi</t>
  </si>
  <si>
    <t>F. Teknik</t>
  </si>
  <si>
    <t>F. Pertanian</t>
  </si>
  <si>
    <t>PROGRAM STUDI</t>
  </si>
  <si>
    <t>Name of Qualivication</t>
  </si>
  <si>
    <t>--Pilih Gelar--</t>
  </si>
  <si>
    <t xml:space="preserve">2. </t>
  </si>
  <si>
    <t>IDENTITAS PENYELENGGARA PROGRAM</t>
  </si>
  <si>
    <t>Identifying the Awarding Institution</t>
  </si>
  <si>
    <t>SK PENDIRIAN PERGURUAN TINGGI</t>
  </si>
  <si>
    <t>NAMA PERGURUAN TINGGI</t>
  </si>
  <si>
    <t>Awarding Institution</t>
  </si>
  <si>
    <t>UNIVERSITAS MUHAMMADIYAH PURWOREJO</t>
  </si>
  <si>
    <t>JENIS DAN JENJANG PENDIDIKAN</t>
  </si>
  <si>
    <t>Type &amp; Level of Education</t>
  </si>
  <si>
    <t xml:space="preserve">Akademik &amp; Sarjana (Strata 1) </t>
  </si>
  <si>
    <t>Academic &amp; Bachelor Degree</t>
  </si>
  <si>
    <t xml:space="preserve">JENJANG KUALIFIKASI SESUAI KKNI </t>
  </si>
  <si>
    <t>Level 6</t>
  </si>
  <si>
    <t xml:space="preserve">PERSYARATAN PENERIMAAN </t>
  </si>
  <si>
    <t>BAHASA PENGANTAR KULIAH</t>
  </si>
  <si>
    <t>Language of Intruction</t>
  </si>
  <si>
    <t xml:space="preserve">SISTEM PENILAIAN </t>
  </si>
  <si>
    <t>Grading System</t>
  </si>
  <si>
    <t xml:space="preserve">LAMA STUDI REGULER </t>
  </si>
  <si>
    <t>Reguler Length of Study</t>
  </si>
  <si>
    <t>Access to Further Study</t>
  </si>
  <si>
    <t>GELAR</t>
  </si>
  <si>
    <t>Level in Indonesian Qualification Framework</t>
  </si>
  <si>
    <t>JENIS DAN JENJANG PENDIDIKAN LANJUTAN</t>
  </si>
  <si>
    <t>Pendidikan Profesi, Program Magister &amp; Doktoral</t>
  </si>
  <si>
    <t>INFORMASI TENTANG KUALIFIKASI DAN HASIL YANG DICAPAI</t>
  </si>
  <si>
    <t>Information Identifying the Qualification and Outcomes Obtained</t>
  </si>
  <si>
    <t>SIKAP</t>
  </si>
  <si>
    <t>A. CAPAIAN PEMBELAJARAN</t>
  </si>
  <si>
    <t>A. Learning Outcomes</t>
  </si>
  <si>
    <t>7.</t>
  </si>
  <si>
    <t>PENGETAHUAN</t>
  </si>
  <si>
    <t>Knowledge</t>
  </si>
  <si>
    <t>KETERAMPILAN UMUM</t>
  </si>
  <si>
    <t>Sarjana Hukum (S.H)</t>
  </si>
  <si>
    <t>Sarjana Pendidikan (S.Pd)</t>
  </si>
  <si>
    <t>Sarjana Teknik (S.T)</t>
  </si>
  <si>
    <t>Sarjana Ekonomi (S.E)</t>
  </si>
  <si>
    <t>Sarjana Psikologi (S.Psi)</t>
  </si>
  <si>
    <t>Sarjana Komputer (S.Kom)</t>
  </si>
  <si>
    <t>Faculty of Social Science</t>
  </si>
  <si>
    <t>Faculty of Economics</t>
  </si>
  <si>
    <t>Faculty of Agriculture</t>
  </si>
  <si>
    <t>Faculty of Engineering</t>
  </si>
  <si>
    <t>--Select Faculty--</t>
  </si>
  <si>
    <t>--Select Qualivication--</t>
  </si>
  <si>
    <t>--Select Study Program--</t>
  </si>
  <si>
    <t>a.</t>
  </si>
  <si>
    <t>b.</t>
  </si>
  <si>
    <t>c.</t>
  </si>
  <si>
    <t>8.</t>
  </si>
  <si>
    <t>PURWOREJO MUHAMMADIYAH UNIVERSITY</t>
  </si>
  <si>
    <t>Surat Keterangan Pendamping Ijazah (SKPI) ini mengacu pada Kerangka Kualifikasi Nasional Indonesia (KKNI) dan Konvensi UNESCO sebagai pelengkap ijazah yang menerangkan capaian pembelajaran, prestasi, kemampuan kerja, penguasaan pengetahuan, dan sikap/ moral dari pemegang ijazah selama masa studi di Universitas Muhammadiyah Purworejo</t>
  </si>
  <si>
    <t xml:space="preserve">This Diploma Supplement refers to the Indonesian Qualivication Framewwork and UNESCO Convention as a complementary higher education certificate that describes the standarized description of nature, achievement, work skills, knowledge mastery, and the moral attitude of the diploma holder during the study period at Purworejo Muhammadiyah University </t>
  </si>
  <si>
    <t>KETERAMPILAN KHUSUS</t>
  </si>
  <si>
    <t>Special Compentences</t>
  </si>
  <si>
    <t>Data SKPI ini saya isi sebenarnya sesuai dengan kenyataan aktivitas yang saya lakukan.</t>
  </si>
  <si>
    <t>B.</t>
  </si>
  <si>
    <t>PRESTASI, PENGALAMAN PEMBELAJARAN DAN PENGEMBANGAN SIKAP DAN NILAI</t>
  </si>
  <si>
    <t>Learning Experiences</t>
  </si>
  <si>
    <t>PENGALAMAN PEMBELAJARAN</t>
  </si>
  <si>
    <t>PENGEMBANGAN SIKAP DAN NILAI</t>
  </si>
  <si>
    <t>Development of attitudes and Value</t>
  </si>
  <si>
    <t>NAMA</t>
  </si>
  <si>
    <t>9.</t>
  </si>
  <si>
    <t>10.</t>
  </si>
  <si>
    <t>Mathematics Education Department</t>
  </si>
  <si>
    <t>Physycal Education Department</t>
  </si>
  <si>
    <t>Economics Education Departement</t>
  </si>
  <si>
    <t>English Education Department</t>
  </si>
  <si>
    <t>Javanese Education Department</t>
  </si>
  <si>
    <t>Automotive Engineering Education Department</t>
  </si>
  <si>
    <t>Primary School Teacher Education Department</t>
  </si>
  <si>
    <t>Psychology Department</t>
  </si>
  <si>
    <t>Law Department</t>
  </si>
  <si>
    <t>Civil Engineering Department</t>
  </si>
  <si>
    <t>Information Technology Information</t>
  </si>
  <si>
    <t>Agribusiness Department</t>
  </si>
  <si>
    <t>Faculty of Teacher Training and Educational Sciences</t>
  </si>
  <si>
    <t>Sarjana Pertanian (S.P)</t>
  </si>
  <si>
    <t>Bachelor in Education (S.Pd)</t>
  </si>
  <si>
    <t>Bachelor in Engineering (s.T)</t>
  </si>
  <si>
    <t>Bachelor in Agriculture (S.P)</t>
  </si>
  <si>
    <t>Bachelor in Law (S.H)</t>
  </si>
  <si>
    <t>Bachelor in Psychology (s.Psi)</t>
  </si>
  <si>
    <t>Bachelor in Computer Science (S.Kom)</t>
  </si>
  <si>
    <t>d.</t>
  </si>
  <si>
    <t>Department</t>
  </si>
  <si>
    <t>National Certificate Numbering</t>
  </si>
  <si>
    <t>SK MENDIKBUD RI No. 05/D/O/1999</t>
  </si>
  <si>
    <t>Skala 0-4: A = 4; A- = 3.67; B+ = 3.33; B = 3.0; B- = 2.67</t>
  </si>
  <si>
    <t>C+ = 2.3; C = 2.0; C- = 1.67; D = 1; E = 0</t>
  </si>
  <si>
    <t>Tingkat  6</t>
  </si>
  <si>
    <t>INFORMASI TENTANG SISTEM PENDIDIKAN TINGGI DAN KERANGKA KUALIFIKASI NASIONAL INDONESIA</t>
  </si>
  <si>
    <t>Information on the Indonesian Higher education System and the Indonesian National Qualifications Framework</t>
  </si>
  <si>
    <t xml:space="preserve">5. </t>
  </si>
  <si>
    <t>PENGESAHAN SKPI</t>
  </si>
  <si>
    <t>CATATAN RESMI:</t>
  </si>
  <si>
    <t>SKPI yang asli diterbitkan menggunakan kertas khusus (Barcode) berlogo Perguruan Tinggi.</t>
  </si>
  <si>
    <t>Jl.KHA Dahlan No 3 dan 6 Purworejo 54111</t>
  </si>
  <si>
    <t>website: www.umpwr.ac.id</t>
  </si>
  <si>
    <t>Telp: (0275) 321494</t>
  </si>
  <si>
    <t>Manajemen</t>
  </si>
  <si>
    <t>Pendidikan Bahasa dan Sastra Indonesia</t>
  </si>
  <si>
    <t>Management Department</t>
  </si>
  <si>
    <t>Bachelor in Economics (S.E)</t>
  </si>
  <si>
    <t>Sarjana Peternakan (S.Pt)</t>
  </si>
  <si>
    <t>Bachelor in Animal Husbandry (S.Pt)</t>
  </si>
  <si>
    <t>Indonesian Educational Department</t>
  </si>
  <si>
    <t>Animal Husbandry Department</t>
  </si>
  <si>
    <t>TEMPAT LAHIR</t>
  </si>
  <si>
    <t>Place of Birth</t>
  </si>
  <si>
    <t>TANGGAL LAHIR</t>
  </si>
  <si>
    <t>Date of Birth</t>
  </si>
  <si>
    <t>Tempat Lahir</t>
  </si>
  <si>
    <t>Tanggal Lahir</t>
  </si>
  <si>
    <t>Pendidikan Teknik Otomotif</t>
  </si>
  <si>
    <t>PURWOREJO</t>
  </si>
  <si>
    <t>SKPI NO:</t>
  </si>
  <si>
    <t>Professional Education; Master &amp; Doctoral Program</t>
  </si>
  <si>
    <t>Informasi tentang sistem pendidikan tinggi dan Kerangka Kualifikasi Nasional Indonesia (KKNI) telah disiapkan oleh Ditjen Dikti</t>
  </si>
  <si>
    <t>Information about the higher education system and the Indonesian National Qualification Framework (KKNI) has been prepared by the Directorate General of Higher Education</t>
  </si>
  <si>
    <t>ABDUL NGAFIF</t>
  </si>
  <si>
    <t>Sri Widodo, S.S., M.Hum.</t>
  </si>
  <si>
    <t>NIDN. 0628057302</t>
  </si>
  <si>
    <t>Admission Year</t>
  </si>
  <si>
    <t>Teacher Training and Education Faculty</t>
  </si>
  <si>
    <t>Social Science Faculty</t>
  </si>
  <si>
    <t>Economics Faculty</t>
  </si>
  <si>
    <t>Agriculture Faculty</t>
  </si>
  <si>
    <t xml:space="preserve">Engineering Faculty </t>
  </si>
  <si>
    <t>F. Keguruan dan Ilmu Pendidikan</t>
  </si>
  <si>
    <t>Pendidikan Teknik otomotif</t>
  </si>
  <si>
    <t>Civil Engineering</t>
  </si>
  <si>
    <t>--Select Qualification--</t>
  </si>
  <si>
    <t>Bachelor of Education</t>
  </si>
  <si>
    <t>Bachelor of Education (S.Pd.)</t>
  </si>
  <si>
    <t>Sarjana Pendidikan (S.Pd.)</t>
  </si>
  <si>
    <t>Sarjana Teknik (S.T.)</t>
  </si>
  <si>
    <t>Sarjana Pertanian (S.P.)</t>
  </si>
  <si>
    <t>Sarjana Hukum (S.H.)</t>
  </si>
  <si>
    <t>Sarjana Psikologi (S.Psi.)</t>
  </si>
  <si>
    <t>Sarjana Komputer (S.Kom.)</t>
  </si>
  <si>
    <t>Sarjana Ekonomi (S.E.)</t>
  </si>
  <si>
    <t>Bachelor of Engineering (S.T.)</t>
  </si>
  <si>
    <t>Bachelor of agriculture (S.P.)</t>
  </si>
  <si>
    <t>Bachelor of Law (S.H.)</t>
  </si>
  <si>
    <t>Bachelor of Psychology (S.Psi.)</t>
  </si>
  <si>
    <t>Bachelor of Computer Science (S.Kom.)</t>
  </si>
  <si>
    <t>Bachelor of Economics (S.E.)</t>
  </si>
  <si>
    <t>Magang 1, 2, dan 3 di SMAN 1 Purworejo</t>
  </si>
  <si>
    <t>Uji TOEFL-like UMPurworejo tahun 2018</t>
  </si>
  <si>
    <t>Kursus Mahir Tingkat Dasar Pramuka tahun 2016</t>
  </si>
  <si>
    <t>Peserta Pelatihan softskill UMPurworejo tahun 2015</t>
  </si>
  <si>
    <t>Ketua PKMK UFO MBAH UTI - DIKTI tahun 2018</t>
  </si>
  <si>
    <t>Juara II pencak silat POMDA tahun 2017</t>
  </si>
  <si>
    <t>Bahasa Indonesia dan Bahasa Inggris</t>
  </si>
  <si>
    <t>Indonesian and English</t>
  </si>
  <si>
    <t>YULI WIDIYONO, M.Pd.</t>
  </si>
  <si>
    <t>NOMOR INDUK DOSEN NASIONAL : 0616078301</t>
  </si>
  <si>
    <t>Juara I lomba menyanyi tingkat provinsi tahun 2015</t>
  </si>
  <si>
    <t xml:space="preserve">Lulus SMA atau Sederajat </t>
  </si>
  <si>
    <t>Graduate from Senior High School or Similar</t>
  </si>
  <si>
    <t>Propotion of Attitudes</t>
  </si>
  <si>
    <t>11.</t>
  </si>
  <si>
    <t>12.</t>
  </si>
  <si>
    <t>13.</t>
  </si>
  <si>
    <t>Bertakwa kepada Tuhan Yang Maha Esa  dan mampu menunjukkan sikap religius;</t>
  </si>
  <si>
    <t>menjunjung tinggi nilai kemanusiaan  dalam menjalankan tugas berdasarkan agama, moral, dan etika;</t>
  </si>
  <si>
    <t>Menginternalisasi nilai-nilai, norma, dan etika akademik;</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</si>
  <si>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</si>
  <si>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</si>
  <si>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</si>
  <si>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</si>
  <si>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</si>
  <si>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t>
  </si>
  <si>
    <t>menginternalisasi semangat kemandirian, kejuangan, dan kewirausahaan;</t>
  </si>
  <si>
    <t>bertanggung jawab pada pekerjaan sendiri dan dapat  diberi tanggung jawab atas pencapaian hasil kerja organisasi;</t>
  </si>
  <si>
    <t>menguasai dan menerapkan nilai-nilai Al Islam dan Kemuhammadiyahan di kampus dan di masyarakat; dan</t>
  </si>
  <si>
    <t>tanggap terhadap fenomena sosial, ekonomi, dan budaya Indonesia, khususnya terhadap fenomena kemanusiaan.</t>
  </si>
  <si>
    <t>being faithful to God the Almighty as shown by individual’s sound religious acts and attitude;</t>
  </si>
  <si>
    <t>upholding humanity values while performing duties based on religious, moral and ethical values;</t>
  </si>
  <si>
    <t>incorporate academic values, norms and ethics;</t>
  </si>
  <si>
    <t>taking part as citizens who are proud of their nation and who demonstrate nationalism and responsibility as necessary attributes of being good citizens;</t>
  </si>
  <si>
    <t>appreciating diversity of cultures, thoughts, religions, beliefs and others’ original opinion and findings;</t>
  </si>
  <si>
    <t>demonstrating collaboration and genuine concerns for society and environment;</t>
  </si>
  <si>
    <t>being lawful and truthful as community members and citizen;</t>
  </si>
  <si>
    <t>internalizing academic values, norms and ethics;</t>
  </si>
  <si>
    <t>demonstrating a high level of responsibility while performing duties requiring independent competence and performance;</t>
  </si>
  <si>
    <t>internalizing spirit of independence, struggle and entrepreneurship;</t>
  </si>
  <si>
    <t>being responsible for his own work and might be given responsibility for the achievement of organizational wor;</t>
  </si>
  <si>
    <t>mastering and applying the values of Al Islam and Kemuhammadiyahan on campus and in society; and</t>
  </si>
  <si>
    <t>being responsive to social phenomena, economy, and culture of Indonesia, in particular to the phenomenon of humanity.</t>
  </si>
  <si>
    <t>Menguasai konsep teoritis kebahasaan  dan teknik berkomunikasi lisan dan tulisan umum (general English) dalam konteks keseharian/umum, akademis, dan pekerjaan;</t>
  </si>
  <si>
    <t>menguasai konsep teoritis tentang kesastraan, literasi, dan pembelajaran Bahasa;</t>
  </si>
  <si>
    <t>menguasai konsep teoritis tentang pedagogy;</t>
  </si>
  <si>
    <t>menguasai prinsip psikologi perkembangan dan psikologi pendidikan;</t>
  </si>
  <si>
    <t>menguasai konsep dan teknik pengembangan program pembelajaran, penyajian (metode dan prosedur), pengelolaan, dan evaluasi program pembelajaran Bahasa Inggris yang mendidik;</t>
  </si>
  <si>
    <t>menguasai konsep dan teknik perencanaan perjalanan wisata dan pemandu wisata;</t>
  </si>
  <si>
    <t>menguasai konsep dan prinsip berwirausaha berbasis pendidikan bahasa Inggris;</t>
  </si>
  <si>
    <t>menguasai Al-Islam dan Kemuhammadiyahan.</t>
  </si>
  <si>
    <t>Mastering linguistics concepts and communication techniques both spoken and written in the context of daily life, academic, and employment;</t>
  </si>
  <si>
    <t>mastering theoretical concepts of literary, literacy, and language learning;</t>
  </si>
  <si>
    <t>mastering theoretical concept of pedagogy;</t>
  </si>
  <si>
    <t>mastering developmental psychology and educational psychology principles;</t>
  </si>
  <si>
    <t>mastering the concepts and techniques of learning program development, presentation (methods and procedures), management, and evaluation of educating English learning programs;</t>
  </si>
  <si>
    <t>mastering the concepts and techniques of travel planning and tour guides</t>
  </si>
  <si>
    <t>mastering the concepts and principles of entrepreneurship based on English language education;</t>
  </si>
  <si>
    <t>mastering Al Islam and Kemuhammadiyahan.</t>
  </si>
  <si>
    <t>General Compentences</t>
  </si>
  <si>
    <t>Mampu menerapkan pemikiran logis, kritis, sistematis, dan inovatif dalam konteks pengembangan atau implementasi ilmu  pengetahuan dan teknologi yang memperhatikan dan menerapkan nilai humaniora yang sesuai dengan bidang pendidikan bahasa Inggris;</t>
  </si>
  <si>
    <t>mampu menunjukkan kinerja mandiri, bermutu, dan terukur;</t>
  </si>
  <si>
    <t>mampu mengkaji implikasi pengembangan atau implementasi ilmu  pengetahuan teknologi yang memperhatikan dan menerapkan nilai humaniora sesuai dengan bidang pendidikan Bahasa Inggris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</si>
  <si>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</si>
  <si>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</si>
  <si>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</si>
  <si>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bertanggungjawab atas pencapaian hasil kerja kelompok dan melakukan supervisi dan evaluasi terhadap penyelesaian pekerjaan yang ditugaskan kepada pekerja yang berada di bawah tanggungjawabnya;</t>
  </si>
  <si>
    <t>mampu melakukan proses evaluasi diri terhadap kelompok kerja yang berada dibawah tanggung jawabnya, dan mampu mengelola pembelajaran secara mandiri;</t>
  </si>
  <si>
    <t>mampu mendokumentasikan, menyimpan, mengamankan, dan menemukan kembali data untuk menjamin kesahihan dan mencegah plagiasi;</t>
  </si>
  <si>
    <t>mampu tampil sebagai individu yang memiliki kemampuan beradaptasi di lingkungan kerja dan masyarakat dengan tidak meninggalkan prinsip Kemuhammadiyahan; dan</t>
  </si>
  <si>
    <t>mampu melakukan tindakan nyata sebagai reaksi dari sikap tanggap terhadap fenomena sosial, ekonomi, dan budaya Indonesia, khususnya terhadap fenomena kemanusiaan.</t>
  </si>
  <si>
    <t>Being able to apply logical, critical, systematic and innovative thinking for development and implementation of science and technology while applying humanities values to the English education field;</t>
  </si>
  <si>
    <t>being able to demonstrate independent, quality and measured independence;</t>
  </si>
  <si>
    <t>being capable of analyzing implication of development or implementation of science, technology and humanities values based on respective in compliance with academic methods, procedures and ethics in order to deliver solutions and ideas;</t>
  </si>
  <si>
    <t>presenting such scientific description in the form of thesis or final report and upload it onto the university’s website;</t>
  </si>
  <si>
    <t>being capable of making appropriate decisions based on information and data analysis within a skill-based context;</t>
  </si>
  <si>
    <t>being able to maintain and develop network with counselors, colleagues both in and outside the academic institution;</t>
  </si>
  <si>
    <t>Being able to take responsibility for team work achievement and for supervision and evaluation of duties delegated to their subordinates;</t>
  </si>
  <si>
    <t>Being capable of undertaking team work evaluation under their responsibility and independent learning management;</t>
  </si>
  <si>
    <t>Being able to manage documentation and data storage, security and retrieval to ensure validity and prevent plagiarism;</t>
  </si>
  <si>
    <t>being able to perform as individuals who have the ability to adapt in the workplace and society by not leaving the principles Kemuhammadiyahan;</t>
  </si>
  <si>
    <t>being able to take action as a reaction of responsiveness to social phenomena, economy and culture of Indonesia, in particular to the phenomenon of humanity.</t>
  </si>
  <si>
    <t>Mahir berbahasa Inggris lisan dan tulisan dalam konteks keseharian/umum, akademis, dan pekerjaan;</t>
  </si>
  <si>
    <t>mampu mengadaptasi budaya pemakai bahasa sasaran yang positif ke dalam budaya bahasa ibu;</t>
  </si>
  <si>
    <t>merencanakan, menerapkan, mengelola, mengevaluasi pembelajaran, serta melakukan perbaikan metode dan proses Bahasa Inggris sebagai bahasa asing sesuai dengan karakteristik dan kebutuhan peserta didik serta pemangku kepentingan sesuai standar proses dan mutu;</t>
  </si>
  <si>
    <t>mampu merencanakan dan mengelola sumber daya dalam penyelenggaraan kelas, sekolah, dan lembaga pendidikan yang menjadi  tanggung  jawabnya, dan mengevaluasi aktivitasnya secara komprehensif;</t>
  </si>
  <si>
    <t>mampu mengidentifikasi dan menganalisis masalah mutu, relevansi, atau akses pembelajaran bahasa Inggris serta menyajikan beberapa alternatif solusi sebagai bahan pengambilan keputusan;</t>
  </si>
  <si>
    <t>mampu melakukan pendampingan terhadap siswa dalam lingkup pembelajaran;</t>
  </si>
  <si>
    <t>mampu menggunakan teknologi informasi dan komunikasi yang relevan untuk pengembangan mutu pendidikan;</t>
  </si>
  <si>
    <t>Proficient in spoken and written English in daily, academically and workly contexts;</t>
  </si>
  <si>
    <t>being able to adapt the positive culture value of target language to the mother tongue's;</t>
  </si>
  <si>
    <t>planning, implementing, managing, evaluating learning as well as improving the methods and processes of English as a foreign language in accordance with the characteristics and needs of students and stakeholders in accordance with process and quality standards;</t>
  </si>
  <si>
    <t>being able to plan and manage resources in the organization of classes, schools and educational institutions below his responsibilities and evaluate its activities in a comprehensive manner;</t>
  </si>
  <si>
    <t>being able to identify and analyze issues of quality, relevance, or access to English language learning as well as presenting some alternative solutions as an input of decision making;</t>
  </si>
  <si>
    <t>being able to assist students in the scope of learning;</t>
  </si>
  <si>
    <t>being able to use information and communication technologies that are relevant to the development of quality education;</t>
  </si>
  <si>
    <t>mampu menerjemahkan teks dari Bahasa Inggris ke Bahasa Indonesia dan atau sebaliknya secara berterima dan sesuai dengan kaidah penerjemahan;</t>
  </si>
  <si>
    <t>mampu mengajar dan mengembangkan Bahasa Inggris untuk anak-anak secara teknik, materi, maupun medianya;</t>
  </si>
  <si>
    <t>mampu menjadi perencana perjalanan dan pemandu wisata;</t>
  </si>
  <si>
    <t>mampu membuat dan mengembangkan usaha sendiri sesuai dengan potensi yang ditangkap di lingkungan sekitarnya.</t>
  </si>
  <si>
    <t>being able to translate text from English to Indonesian and vice versa in an acceptable manner and in accordance with the rules of translation;</t>
  </si>
  <si>
    <t>being able to teach and develop English for children in techniques, materials, and media;</t>
  </si>
  <si>
    <t>having capabilities of being a travel planner and tour guide;</t>
  </si>
  <si>
    <t>being able to build and develop their own business as the potential captured neighborhood.</t>
  </si>
  <si>
    <t xml:space="preserve"> Achievement, Learning Experiences and Development of Attitudes and Value</t>
  </si>
  <si>
    <t>Achievement and Accolades</t>
  </si>
  <si>
    <t>PRESTASI DAN PENGHARGAAN</t>
  </si>
  <si>
    <t>Purworejo,  9 September 2018</t>
  </si>
  <si>
    <t>National Lecturer ID Number: 0616078301</t>
  </si>
  <si>
    <t>SKPI Legalization</t>
  </si>
  <si>
    <t xml:space="preserve"> Fakultas</t>
  </si>
  <si>
    <t xml:space="preserve"> Program Studi</t>
  </si>
  <si>
    <t xml:space="preserve"> Gelar</t>
  </si>
  <si>
    <t>Nomor SKPI</t>
  </si>
  <si>
    <t>SKPI dikeluarkan oleh institusi pendidikan tingi yang berwenang mengeluarkan ijazah sesuai dengan peraturan perundang-undangan yang berlaku.</t>
  </si>
  <si>
    <t>SKPI hanya diterbitkan setelah mahasiswa dinyatakan lulus dari suatu program studi secara resmi oleh Perguruan Tinggi.</t>
  </si>
  <si>
    <t>SKPI diterbitkan dalam Bahasa Indonesia dan Bahasa Inggris.</t>
  </si>
  <si>
    <t>email: info@umpwr.ac.id</t>
  </si>
  <si>
    <t>Ketua HIMA PBI Periode 2016-2017</t>
  </si>
  <si>
    <t>Peserta Seminar Nasional ELTiC tahun 2018</t>
  </si>
  <si>
    <t>Peserta Latihan Dasar Kepemimpinan HIMA PBI tahun 2016</t>
  </si>
  <si>
    <t>Awarding Institution’s License</t>
  </si>
  <si>
    <t>Economics Education Department</t>
  </si>
  <si>
    <t>-</t>
  </si>
  <si>
    <t>Penomoran Ijazah Nasional</t>
  </si>
  <si>
    <t>Nomor Seri Ijazah</t>
  </si>
  <si>
    <t>-- Pilih Jenis Penomoran --</t>
  </si>
  <si>
    <t>-- Choose Numbering Series --</t>
  </si>
  <si>
    <t>Certificate Serial Number</t>
  </si>
  <si>
    <t>Entry Requirements</t>
  </si>
  <si>
    <t xml:space="preserve">Lama Studi </t>
  </si>
  <si>
    <t>Length of study</t>
  </si>
  <si>
    <t>-- Pilih Lama Studi --</t>
  </si>
  <si>
    <t>7 Semester</t>
  </si>
  <si>
    <t>8 Semester</t>
  </si>
  <si>
    <t>9 Semester</t>
  </si>
  <si>
    <t>10 Semester</t>
  </si>
  <si>
    <t>11 Semester</t>
  </si>
  <si>
    <t>12 Semester</t>
  </si>
  <si>
    <t>13 Semester</t>
  </si>
  <si>
    <t>14 Semester</t>
  </si>
  <si>
    <t>7 Semesters</t>
  </si>
  <si>
    <t>8 Semesters</t>
  </si>
  <si>
    <t>9 Semesters</t>
  </si>
  <si>
    <t>10 Semesters</t>
  </si>
  <si>
    <t>11 Semesters</t>
  </si>
  <si>
    <t>12 Semesters</t>
  </si>
  <si>
    <t>13 Semesters</t>
  </si>
  <si>
    <t>14 Semesters</t>
  </si>
  <si>
    <t>-- Length of Study --</t>
  </si>
  <si>
    <t>English Language Education</t>
  </si>
  <si>
    <t>Fakultas</t>
  </si>
  <si>
    <t>Uji TOEFL UMPurworejo 2021</t>
  </si>
  <si>
    <t>Peserta Pelatihan Softskill 2017</t>
  </si>
  <si>
    <t>Peserta Seminar Nasional ELTiC 2019</t>
  </si>
  <si>
    <t>Purworejo, 19 Oktober 2021</t>
  </si>
  <si>
    <t>Magang 1, 2, 3 SMA N 8 Purworejo</t>
  </si>
  <si>
    <t>Uji TOEIC UMPurworejo 2021</t>
  </si>
  <si>
    <t>Peserta Pelatihan PPKKMB 2017</t>
  </si>
  <si>
    <t>Peserta ELTIC UMPWR</t>
  </si>
  <si>
    <t>Anggota UKM English Study Centre</t>
  </si>
  <si>
    <t>Peserta MAKRAB UMPWR</t>
  </si>
  <si>
    <t>KKN Desa Tulusrejo 2021</t>
  </si>
  <si>
    <t>Peserta Diklat UKM English Study Centre</t>
  </si>
  <si>
    <t>Panitia English Festival SMA/SMK Sederajat UKM English Study Centre</t>
  </si>
  <si>
    <t>Atika Ariyanti</t>
  </si>
  <si>
    <t>Bandung</t>
  </si>
  <si>
    <t>Wakil Ketua UKM English Study Centre periode 2019/2020</t>
  </si>
  <si>
    <t>Peserta Lomba Cerdas Cermat E-motion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</si>
</sst>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21]dd\ mmmm\ yyyy;@"/>
  </numFmts>
  <fonts count="46">
    <font>
      <sz val="11"/>
      <color theme="1"/>
      <name val="Calibri"/>
      <family val="2"/>
      <charset val="1"/>
      <scheme val="minor"/>
    </font>
    <font>
      <sz val="11"/>
      <color theme="1"/>
      <name val="Calibri"/>
      <family val="2"/>
      <scheme val="minor"/>
    </font>
    <font>
      <b/>
      <sz val="17"/>
      <color rgb="FF0F0022"/>
      <name val="Trebuchet MS"/>
      <family val="2"/>
    </font>
    <font>
      <b/>
      <sz val="13"/>
      <color rgb="FF0F0022"/>
      <name val="Trebuchet MS"/>
      <family val="2"/>
    </font>
    <font>
      <b/>
      <i/>
      <sz val="10"/>
      <color rgb="FF0F0022"/>
      <name val="Trebuchet MS"/>
      <family val="2"/>
    </font>
    <font>
      <b/>
      <sz val="12"/>
      <color theme="1"/>
      <name val="Trebuchet MS"/>
      <family val="2"/>
    </font>
    <font>
      <sz val="11"/>
      <color theme="1"/>
      <name val="Free 3 of 9 Extended"/>
    </font>
    <font>
      <sz val="48"/>
      <color theme="1"/>
      <name val="Free 3 of 9 Extended"/>
    </font>
    <font>
      <b/>
      <sz val="10"/>
      <color rgb="FF0F0022"/>
      <name val="Trebuchet MS"/>
      <family val="2"/>
    </font>
    <font>
      <sz val="10"/>
      <color rgb="FF0F0022"/>
      <name val="Trebuchet MS"/>
      <family val="2"/>
    </font>
    <font>
      <b/>
      <sz val="11"/>
      <color theme="1"/>
      <name val="Calibri"/>
      <family val="2"/>
      <scheme val="minor"/>
    </font>
    <font>
      <sz val="11"/>
      <color theme="1"/>
      <name val="Calibri"/>
      <family val="2"/>
      <scheme val="minor"/>
    </font>
    <font>
      <sz val="11"/>
      <color rgb="FF0F0022"/>
      <name val="Calibri"/>
      <family val="2"/>
      <scheme val="minor"/>
    </font>
    <font>
      <sz val="26"/>
      <color theme="1"/>
      <name val="Free 3 of 9 Extended"/>
    </font>
    <font>
      <sz val="48"/>
      <color theme="1"/>
      <name val="Free 3 of 9 Extended"/>
    </font>
    <font>
      <sz val="9"/>
      <color theme="1"/>
      <name val="Calibri"/>
      <family val="2"/>
      <charset val="1"/>
      <scheme val="minor"/>
    </font>
    <font>
      <sz val="10"/>
      <color theme="1"/>
      <name val="Trebuchet MS"/>
      <family val="2"/>
    </font>
    <font>
      <i/>
      <sz val="10"/>
      <color theme="1"/>
      <name val="Trebuchet MS"/>
      <family val="2"/>
    </font>
    <font>
      <b/>
      <sz val="10"/>
      <color theme="1"/>
      <name val="Trebuchet MS"/>
      <family val="2"/>
    </font>
    <font>
      <b/>
      <sz val="9"/>
      <color theme="1"/>
      <name val="Trebuchet MS"/>
      <family val="2"/>
    </font>
    <font>
      <sz val="9"/>
      <color theme="1"/>
      <name val="Trebuchet MS"/>
      <family val="2"/>
    </font>
    <font>
      <i/>
      <sz val="9"/>
      <color theme="1"/>
      <name val="Trebuchet MS"/>
      <family val="2"/>
    </font>
    <font>
      <i/>
      <sz val="9"/>
      <color theme="1"/>
      <name val="Calibri"/>
      <family val="2"/>
      <scheme val="minor"/>
    </font>
    <font>
      <sz val="28"/>
      <color theme="1"/>
      <name val="Free 3 of 9 Extended"/>
    </font>
    <font>
      <b/>
      <i/>
      <sz val="9"/>
      <color theme="1"/>
      <name val="Trebuchet MS"/>
      <family val="2"/>
    </font>
    <font>
      <b/>
      <sz val="10"/>
      <color rgb="FF000000"/>
      <name val="Trebuchet MS"/>
      <family val="2"/>
    </font>
    <font>
      <i/>
      <sz val="9"/>
      <color rgb="FF212121"/>
      <name val="Trebuchet MS"/>
      <family val="2"/>
    </font>
    <font>
      <sz val="8"/>
      <color theme="1"/>
      <name val="Calibri"/>
      <family val="2"/>
      <charset val="1"/>
      <scheme val="minor"/>
    </font>
    <font>
      <i/>
      <sz val="8"/>
      <color theme="1"/>
      <name val="Calibri"/>
      <family val="2"/>
      <charset val="1"/>
      <scheme val="minor"/>
    </font>
    <font>
      <i/>
      <sz val="7.5"/>
      <color theme="1"/>
      <name val="Calibri"/>
      <family val="2"/>
      <charset val="1"/>
      <scheme val="minor"/>
    </font>
    <font>
      <sz val="7.5"/>
      <color theme="1"/>
      <name val="Calibri"/>
      <family val="2"/>
      <charset val="1"/>
      <scheme val="minor"/>
    </font>
    <font>
      <i/>
      <sz val="8"/>
      <color theme="1"/>
      <name val="Trebuchet MS"/>
      <family val="2"/>
    </font>
    <font>
      <sz val="8"/>
      <color theme="1"/>
      <name val="Trebuchet MS"/>
      <family val="2"/>
    </font>
    <font>
      <i/>
      <sz val="7"/>
      <color theme="1"/>
      <name val="Calibri"/>
      <family val="2"/>
      <scheme val="minor"/>
    </font>
    <font>
      <i/>
      <sz val="8"/>
      <color theme="1"/>
      <name val="Calibri"/>
      <family val="2"/>
      <scheme val="minor"/>
    </font>
    <font>
      <sz val="9"/>
      <color rgb="FF0F0022"/>
      <name val="Trebuchet MS"/>
      <family val="2"/>
    </font>
    <font>
      <sz val="10"/>
      <color theme="1"/>
      <name val="Calibri"/>
      <family val="2"/>
      <charset val="1"/>
      <scheme val="minor"/>
    </font>
    <font>
      <sz val="10"/>
      <color theme="1"/>
      <name val="Free 3 of 9 Extended"/>
    </font>
    <font>
      <sz val="10"/>
      <color theme="1"/>
      <name val="Arial"/>
      <family val="2"/>
    </font>
    <font>
      <i/>
      <sz val="10"/>
      <color theme="1"/>
      <name val="Calibri"/>
      <family val="2"/>
      <scheme val="minor"/>
    </font>
    <font>
      <i/>
      <sz val="10"/>
      <name val="Calibri"/>
      <family val="2"/>
      <scheme val="minor"/>
    </font>
    <font>
      <b/>
      <u/>
      <sz val="10"/>
      <color theme="1"/>
      <name val="Trebuchet MS"/>
      <family val="2"/>
    </font>
    <font>
      <u/>
      <sz val="9"/>
      <color theme="1"/>
      <name val="Trebuchet MS"/>
      <family val="2"/>
    </font>
    <font>
      <sz val="10"/>
      <color theme="1"/>
      <name val="Calibri"/>
      <family val="2"/>
      <scheme val="minor"/>
    </font>
    <font>
      <sz val="10"/>
      <color rgb="FF0F0022"/>
      <name val="Arial"/>
      <family val="2"/>
    </font>
    <font>
      <sz val="9"/>
      <color rgb="FF0F0022"/>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right/>
      <top/>
      <bottom style="thin">
        <color theme="0" tint="-0.249977111117893"/>
      </bottom>
      <diagonal/>
    </border>
  </borders>
  <cellStyleXfs count="1">
    <xf numFmtId="0" fontId="0" fillId="0" borderId="0"/>
  </cellStyleXfs>
  <cellXfs count="250">
    <xf numFmtId="0" fontId="0" fillId="0" borderId="0" xfId="0"/>
    <xf numFmtId="0" fontId="0" fillId="0" borderId="0" xfId="0" applyBorder="1"/>
    <xf numFmtId="0" fontId="6" fillId="0" borderId="0" xfId="0" applyFont="1"/>
    <xf numFmtId="0" fontId="2" fillId="0" borderId="0" xfId="0" applyFont="1" applyFill="1" applyAlignment="1" applyProtection="1">
      <alignment vertical="center"/>
    </xf>
    <xf numFmtId="0" fontId="4" fillId="0" borderId="0" xfId="0" applyFont="1" applyFill="1" applyAlignment="1" applyProtection="1">
      <alignment vertical="center"/>
    </xf>
    <xf numFmtId="0" fontId="8" fillId="0" borderId="0" xfId="0" applyFont="1" applyFill="1" applyAlignment="1" applyProtection="1">
      <alignment vertical="center"/>
    </xf>
    <xf numFmtId="0" fontId="5" fillId="0" borderId="0" xfId="0" applyFont="1" applyFill="1" applyAlignment="1"/>
    <xf numFmtId="0" fontId="3" fillId="0" borderId="0" xfId="0" applyFont="1" applyFill="1" applyAlignment="1" applyProtection="1">
      <alignment horizontal="left" vertical="center"/>
    </xf>
    <xf numFmtId="0" fontId="0" fillId="0" borderId="0" xfId="0" quotePrefix="1"/>
    <xf numFmtId="0" fontId="0" fillId="0" borderId="0" xfId="0" applyAlignment="1">
      <alignment vertical="center"/>
    </xf>
    <xf numFmtId="0" fontId="12" fillId="0" borderId="0" xfId="0" applyFont="1" applyAlignment="1" applyProtection="1">
      <alignment vertical="center"/>
    </xf>
    <xf numFmtId="0" fontId="11" fillId="0" borderId="0" xfId="0" applyFont="1"/>
    <xf numFmtId="0" fontId="12" fillId="0" borderId="0" xfId="0" quotePrefix="1" applyFont="1" applyAlignment="1" applyProtection="1">
      <alignment vertical="center"/>
    </xf>
    <xf numFmtId="0" fontId="14" fillId="0" borderId="0" xfId="0" applyFont="1" applyAlignment="1"/>
    <xf numFmtId="0" fontId="16" fillId="0" borderId="0" xfId="0" applyFont="1"/>
    <xf numFmtId="0" fontId="13" fillId="0" borderId="0" xfId="0" applyFont="1" applyAlignment="1">
      <alignment horizontal="right" vertical="top"/>
    </xf>
    <xf numFmtId="0" fontId="21" fillId="0" borderId="0" xfId="0" applyFont="1" applyAlignment="1">
      <alignment horizontal="justify" vertical="top"/>
    </xf>
    <xf numFmtId="0" fontId="15" fillId="0" borderId="0" xfId="0" applyFont="1"/>
    <xf numFmtId="0" fontId="20" fillId="0" borderId="0" xfId="0" applyFont="1"/>
    <xf numFmtId="0" fontId="20" fillId="0" borderId="0" xfId="0" applyFont="1" applyFill="1"/>
    <xf numFmtId="0" fontId="15" fillId="0" borderId="0" xfId="0" applyFont="1" applyFill="1"/>
    <xf numFmtId="0" fontId="20" fillId="0" borderId="0" xfId="0" applyFont="1" applyFill="1" applyBorder="1"/>
    <xf numFmtId="0" fontId="15" fillId="0" borderId="0" xfId="0" applyFont="1" applyBorder="1"/>
    <xf numFmtId="0" fontId="19" fillId="0" borderId="0" xfId="0" applyFont="1"/>
    <xf numFmtId="0" fontId="19" fillId="0" borderId="0" xfId="0" applyFont="1" applyFill="1"/>
    <xf numFmtId="0" fontId="21" fillId="0" borderId="0" xfId="0" applyFont="1" applyFill="1"/>
    <xf numFmtId="0" fontId="19" fillId="0" borderId="0" xfId="0" applyFont="1" applyFill="1" applyBorder="1"/>
    <xf numFmtId="0" fontId="20" fillId="0" borderId="0" xfId="0" applyFont="1" applyBorder="1"/>
    <xf numFmtId="0" fontId="23" fillId="0" borderId="0" xfId="0" applyFont="1" applyAlignment="1"/>
    <xf numFmtId="0" fontId="24" fillId="0" borderId="0" xfId="0" applyFont="1" applyFill="1"/>
    <xf numFmtId="0" fontId="18" fillId="0" borderId="0" xfId="0" applyFont="1" applyAlignment="1"/>
    <xf numFmtId="0" fontId="15" fillId="0" borderId="0" xfId="0" applyFont="1" applyFill="1" applyAlignment="1"/>
    <xf numFmtId="0" fontId="20" fillId="0" borderId="4" xfId="0" applyFont="1" applyBorder="1" applyAlignment="1">
      <alignment vertical="justify"/>
    </xf>
    <xf numFmtId="0" fontId="21" fillId="0" borderId="5" xfId="0" applyFont="1" applyBorder="1" applyAlignment="1">
      <alignment vertical="top" wrapText="1"/>
    </xf>
    <xf numFmtId="0" fontId="23" fillId="0" borderId="5" xfId="0" applyFont="1" applyBorder="1" applyAlignment="1"/>
    <xf numFmtId="0" fontId="20" fillId="0" borderId="0" xfId="0" applyFont="1" applyFill="1" applyBorder="1" applyAlignment="1"/>
    <xf numFmtId="0" fontId="20" fillId="4" borderId="0" xfId="0" applyFont="1" applyFill="1" applyBorder="1" applyAlignment="1">
      <alignment horizontal="left" vertical="top"/>
    </xf>
    <xf numFmtId="0" fontId="15" fillId="0" borderId="0" xfId="0" applyFont="1" applyFill="1" applyBorder="1" applyAlignment="1">
      <alignment horizontal="center"/>
    </xf>
    <xf numFmtId="0" fontId="20" fillId="0" borderId="0" xfId="0" applyFont="1" applyFill="1" applyBorder="1" applyAlignment="1">
      <alignment horizontal="center" vertical="top"/>
    </xf>
    <xf numFmtId="0" fontId="21" fillId="0" borderId="5" xfId="0" applyFont="1" applyFill="1" applyBorder="1" applyAlignment="1">
      <alignment horizontal="left" vertical="top"/>
    </xf>
    <xf numFmtId="0" fontId="31" fillId="0" borderId="0" xfId="0" applyFont="1" applyFill="1" applyBorder="1" applyAlignment="1">
      <alignment vertical="top"/>
    </xf>
    <xf numFmtId="0" fontId="15" fillId="5" borderId="0" xfId="0" applyFont="1" applyFill="1"/>
    <xf numFmtId="0" fontId="19" fillId="0" borderId="0" xfId="0" applyFont="1" applyFill="1" applyBorder="1" applyAlignment="1"/>
    <xf numFmtId="0" fontId="20" fillId="0" borderId="0" xfId="0" applyFont="1" applyFill="1" applyBorder="1" applyAlignment="1">
      <alignment vertical="top"/>
    </xf>
    <xf numFmtId="0" fontId="15" fillId="0" borderId="0" xfId="0" applyFont="1" applyFill="1" applyBorder="1" applyAlignment="1"/>
    <xf numFmtId="0" fontId="20" fillId="0" borderId="0" xfId="0" applyFont="1" applyFill="1" applyBorder="1" applyAlignment="1">
      <alignment vertical="top" wrapText="1"/>
    </xf>
    <xf numFmtId="0" fontId="15" fillId="5" borderId="0" xfId="0" applyFont="1" applyFill="1" applyBorder="1" applyAlignment="1"/>
    <xf numFmtId="0" fontId="15" fillId="0" borderId="0" xfId="0" applyFont="1" applyAlignment="1"/>
    <xf numFmtId="0" fontId="19" fillId="0" borderId="0" xfId="0" applyFont="1" applyFill="1" applyAlignment="1"/>
    <xf numFmtId="0" fontId="19" fillId="0" borderId="0" xfId="0" applyFont="1" applyFill="1" applyBorder="1" applyAlignment="1">
      <alignment vertical="top"/>
    </xf>
    <xf numFmtId="0" fontId="21" fillId="0" borderId="0" xfId="0" applyFont="1" applyFill="1" applyBorder="1" applyAlignment="1">
      <alignment vertical="top"/>
    </xf>
    <xf numFmtId="0" fontId="15" fillId="0" borderId="0" xfId="0" applyFont="1" applyFill="1" applyAlignment="1">
      <alignment horizontal="center" vertical="top"/>
    </xf>
    <xf numFmtId="0" fontId="19" fillId="0" borderId="0" xfId="0" applyFont="1" applyFill="1" applyBorder="1" applyAlignment="1">
      <alignment horizontal="right" vertical="top"/>
    </xf>
    <xf numFmtId="0" fontId="20" fillId="0" borderId="0" xfId="0" applyFont="1" applyFill="1" applyBorder="1" applyAlignment="1">
      <alignment horizontal="right" vertical="top"/>
    </xf>
    <xf numFmtId="0" fontId="7" fillId="0" borderId="0" xfId="0" applyFont="1" applyAlignment="1">
      <alignment horizontal="center"/>
    </xf>
    <xf numFmtId="0" fontId="5" fillId="3" borderId="0" xfId="0" applyFont="1" applyFill="1" applyAlignment="1">
      <alignment horizontal="center"/>
    </xf>
    <xf numFmtId="0" fontId="27" fillId="0" borderId="0" xfId="0" applyFont="1" applyFill="1" applyBorder="1" applyAlignment="1">
      <alignment vertical="top"/>
    </xf>
    <xf numFmtId="0" fontId="27" fillId="0" borderId="0" xfId="0" applyFont="1" applyBorder="1" applyAlignment="1">
      <alignment vertical="top"/>
    </xf>
    <xf numFmtId="0" fontId="36" fillId="0" borderId="0" xfId="0" applyFont="1"/>
    <xf numFmtId="165" fontId="36" fillId="0" borderId="0" xfId="0" applyNumberFormat="1" applyFont="1" applyAlignment="1">
      <alignment vertical="center"/>
    </xf>
    <xf numFmtId="0" fontId="37" fillId="0" borderId="0" xfId="0" applyFont="1" applyAlignment="1">
      <alignment vertical="top"/>
    </xf>
    <xf numFmtId="0" fontId="36" fillId="0" borderId="1" xfId="0" applyFont="1" applyBorder="1"/>
    <xf numFmtId="0" fontId="36" fillId="0" borderId="1" xfId="0" applyFont="1" applyBorder="1" applyAlignment="1">
      <alignment horizontal="left" vertical="center"/>
    </xf>
    <xf numFmtId="0" fontId="36" fillId="0" borderId="0" xfId="0" applyFont="1" applyBorder="1"/>
    <xf numFmtId="0" fontId="35" fillId="0" borderId="0" xfId="0" applyFont="1" applyFill="1" applyBorder="1" applyAlignment="1" applyProtection="1">
      <alignment vertical="top"/>
    </xf>
    <xf numFmtId="0" fontId="36" fillId="0" borderId="0" xfId="0" applyFont="1" applyAlignment="1"/>
    <xf numFmtId="0" fontId="37" fillId="0" borderId="0" xfId="0" applyFont="1" applyAlignment="1">
      <alignment horizontal="center" vertical="center"/>
    </xf>
    <xf numFmtId="164" fontId="36" fillId="0" borderId="0" xfId="0" applyNumberFormat="1" applyFont="1" applyAlignment="1">
      <alignment horizontal="left" vertical="center"/>
    </xf>
    <xf numFmtId="0" fontId="9" fillId="0" borderId="0" xfId="0" applyFont="1" applyAlignment="1" applyProtection="1">
      <alignment horizontal="left" vertical="center"/>
    </xf>
    <xf numFmtId="0" fontId="36" fillId="0" borderId="0" xfId="0" applyFont="1" applyAlignment="1">
      <alignment horizontal="left"/>
    </xf>
    <xf numFmtId="0" fontId="20" fillId="0" borderId="0" xfId="0" applyFont="1" applyFill="1" applyAlignment="1">
      <alignment horizontal="justify"/>
    </xf>
    <xf numFmtId="0" fontId="36" fillId="0" borderId="0" xfId="0" applyFont="1" applyAlignment="1">
      <alignment horizontal="left" vertical="top"/>
    </xf>
    <xf numFmtId="0" fontId="36" fillId="0" borderId="0" xfId="0" applyFont="1" applyAlignment="1">
      <alignment horizontal="left" vertical="center"/>
    </xf>
    <xf numFmtId="165" fontId="36" fillId="0" borderId="0" xfId="0" applyNumberFormat="1" applyFont="1" applyAlignment="1">
      <alignment horizontal="left" vertical="center"/>
    </xf>
    <xf numFmtId="0" fontId="20" fillId="0" borderId="0" xfId="0" applyFont="1" applyFill="1" applyBorder="1" applyAlignment="1">
      <alignment horizontal="justify" vertical="top"/>
    </xf>
    <xf numFmtId="0" fontId="23" fillId="0" borderId="0" xfId="0" applyFont="1" applyAlignment="1">
      <alignment horizontal="left"/>
    </xf>
    <xf numFmtId="0" fontId="0" fillId="0" borderId="3" xfId="0" applyBorder="1"/>
    <xf numFmtId="0" fontId="38" fillId="0" borderId="3" xfId="0" applyFont="1" applyBorder="1" applyAlignment="1"/>
    <xf numFmtId="0" fontId="0" fillId="0" borderId="3" xfId="0" quotePrefix="1" applyBorder="1"/>
    <xf numFmtId="0" fontId="12" fillId="0" borderId="3" xfId="0" applyFont="1" applyBorder="1" applyAlignment="1" applyProtection="1">
      <alignment vertical="center"/>
    </xf>
    <xf numFmtId="0" fontId="1" fillId="0" borderId="3" xfId="0" applyFont="1" applyBorder="1"/>
    <xf numFmtId="0" fontId="12" fillId="0" borderId="3" xfId="0" quotePrefix="1" applyFont="1" applyBorder="1" applyAlignment="1" applyProtection="1">
      <alignment vertical="center"/>
    </xf>
    <xf numFmtId="0" fontId="12" fillId="0" borderId="0" xfId="0" applyFont="1" applyBorder="1" applyAlignment="1" applyProtection="1">
      <alignment vertical="center"/>
    </xf>
    <xf numFmtId="0" fontId="15" fillId="0" borderId="0" xfId="0" applyFont="1" applyAlignment="1">
      <alignment horizontal="left" vertical="top"/>
    </xf>
    <xf numFmtId="0" fontId="25" fillId="0" borderId="0" xfId="0" applyFont="1" applyFill="1"/>
    <xf numFmtId="0" fontId="18" fillId="0" borderId="0" xfId="0" applyFont="1" applyFill="1" applyAlignment="1"/>
    <xf numFmtId="0" fontId="17" fillId="0" borderId="0" xfId="0" applyFont="1" applyFill="1"/>
    <xf numFmtId="0" fontId="16" fillId="0" borderId="0" xfId="0" applyFont="1" applyFill="1"/>
    <xf numFmtId="0" fontId="18" fillId="5" borderId="0" xfId="0" applyFont="1" applyFill="1"/>
    <xf numFmtId="0" fontId="20" fillId="5" borderId="0" xfId="0" applyFont="1" applyFill="1" applyBorder="1" applyAlignment="1">
      <alignment vertical="top"/>
    </xf>
    <xf numFmtId="0" fontId="15" fillId="0" borderId="0" xfId="0" applyFont="1" applyAlignment="1">
      <alignment vertical="top"/>
    </xf>
    <xf numFmtId="0" fontId="23" fillId="0" borderId="0" xfId="0" applyFont="1" applyBorder="1" applyAlignment="1"/>
    <xf numFmtId="49" fontId="20" fillId="0" borderId="0" xfId="0" applyNumberFormat="1" applyFont="1" applyFill="1" applyBorder="1" applyAlignment="1">
      <alignment horizontal="center"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49" fontId="20" fillId="0" borderId="0" xfId="0" applyNumberFormat="1" applyFont="1" applyFill="1" applyBorder="1" applyAlignment="1">
      <alignment vertical="top"/>
    </xf>
    <xf numFmtId="0" fontId="20" fillId="0" borderId="0" xfId="0" applyFont="1" applyFill="1" applyBorder="1" applyAlignment="1">
      <alignment vertical="center"/>
    </xf>
    <xf numFmtId="0" fontId="19" fillId="5" borderId="0" xfId="0" applyFont="1" applyFill="1" applyAlignment="1">
      <alignment vertical="center"/>
    </xf>
    <xf numFmtId="0" fontId="15" fillId="5" borderId="0" xfId="0" applyFont="1" applyFill="1" applyAlignment="1">
      <alignment vertical="center"/>
    </xf>
    <xf numFmtId="0" fontId="24" fillId="5" borderId="0" xfId="0" applyFont="1" applyFill="1" applyAlignment="1">
      <alignment vertical="center"/>
    </xf>
    <xf numFmtId="0" fontId="24" fillId="5" borderId="0" xfId="0" applyFont="1" applyFill="1" applyBorder="1" applyAlignment="1">
      <alignment vertical="center"/>
    </xf>
    <xf numFmtId="0" fontId="20" fillId="0" borderId="0" xfId="0" applyFont="1" applyFill="1" applyAlignment="1">
      <alignment vertical="center"/>
    </xf>
    <xf numFmtId="0" fontId="18" fillId="5" borderId="0" xfId="0" applyFont="1" applyFill="1" applyAlignment="1">
      <alignment vertical="center"/>
    </xf>
    <xf numFmtId="0" fontId="20" fillId="5" borderId="0" xfId="0" applyFont="1" applyFill="1" applyAlignment="1">
      <alignment vertical="center"/>
    </xf>
    <xf numFmtId="0" fontId="15" fillId="0" borderId="0" xfId="0" applyFont="1" applyFill="1" applyAlignment="1">
      <alignment vertical="center"/>
    </xf>
    <xf numFmtId="0" fontId="15" fillId="5" borderId="0" xfId="0" applyFont="1" applyFill="1" applyAlignment="1"/>
    <xf numFmtId="0" fontId="21" fillId="0" borderId="0" xfId="0" applyFont="1" applyFill="1" applyAlignment="1">
      <alignment vertical="center"/>
    </xf>
    <xf numFmtId="0" fontId="19" fillId="0" borderId="0" xfId="0" applyFont="1" applyFill="1" applyBorder="1" applyAlignment="1">
      <alignment vertical="center"/>
    </xf>
    <xf numFmtId="0" fontId="15" fillId="0" borderId="0" xfId="0" applyFont="1" applyAlignment="1">
      <alignment vertical="center"/>
    </xf>
    <xf numFmtId="0" fontId="42" fillId="0" borderId="0" xfId="0" applyFont="1" applyFill="1" applyBorder="1" applyAlignment="1">
      <alignment vertical="top"/>
    </xf>
    <xf numFmtId="0" fontId="41" fillId="0" borderId="0" xfId="0" applyFont="1" applyBorder="1" applyAlignment="1">
      <alignment vertical="center"/>
    </xf>
    <xf numFmtId="0" fontId="16" fillId="0" borderId="0" xfId="0" applyFont="1" applyBorder="1" applyAlignment="1">
      <alignment vertical="center"/>
    </xf>
    <xf numFmtId="0" fontId="17" fillId="0" borderId="0" xfId="0" applyFont="1" applyAlignment="1">
      <alignment vertical="center"/>
    </xf>
    <xf numFmtId="0" fontId="31" fillId="0" borderId="0" xfId="0" applyFont="1" applyAlignment="1">
      <alignment vertical="center"/>
    </xf>
    <xf numFmtId="0" fontId="36"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pplyProtection="1">
      <alignment horizontal="left" vertical="top" indent="2"/>
    </xf>
    <xf numFmtId="0" fontId="45" fillId="0" borderId="0" xfId="0" applyFont="1" applyAlignment="1" applyProtection="1">
      <alignment horizontal="left" vertical="top" indent="2"/>
    </xf>
    <xf numFmtId="0" fontId="44" fillId="0" borderId="0" xfId="0" applyFont="1" applyAlignment="1" applyProtection="1">
      <alignment horizontal="center" vertical="top"/>
    </xf>
    <xf numFmtId="0" fontId="44" fillId="0" borderId="0" xfId="0" applyFont="1" applyAlignment="1" applyProtection="1">
      <alignment horizontal="right"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justify" vertical="top"/>
    </xf>
    <xf numFmtId="1" fontId="0" fillId="0" borderId="0" xfId="0" applyNumberFormat="1" applyAlignment="1">
      <alignment horizontal="right" vertical="center"/>
    </xf>
    <xf numFmtId="0" fontId="10" fillId="0" borderId="0" xfId="0" applyFont="1" applyAlignment="1">
      <alignment horizontal="right" vertical="center"/>
    </xf>
    <xf numFmtId="0" fontId="36" fillId="0" borderId="0" xfId="0" applyFont="1" applyAlignment="1">
      <alignment horizontal="left" vertical="center"/>
    </xf>
    <xf numFmtId="0" fontId="0" fillId="0" borderId="0" xfId="0" applyProtection="1">
      <protection locked="0"/>
    </xf>
    <xf numFmtId="0" fontId="2"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0" fillId="0" borderId="0" xfId="0" quotePrefix="1" applyProtection="1">
      <protection locked="0"/>
    </xf>
    <xf numFmtId="0" fontId="5" fillId="3" borderId="0" xfId="0" applyFont="1" applyFill="1" applyAlignment="1" applyProtection="1">
      <alignment horizontal="center"/>
      <protection locked="0"/>
    </xf>
    <xf numFmtId="0" fontId="5" fillId="0" borderId="0" xfId="0" applyFont="1" applyFill="1" applyAlignment="1" applyProtection="1">
      <protection locked="0"/>
    </xf>
    <xf numFmtId="0" fontId="14" fillId="0" borderId="0" xfId="0" applyFont="1" applyAlignment="1" applyProtection="1">
      <protection locked="0"/>
    </xf>
    <xf numFmtId="0" fontId="9" fillId="0" borderId="0" xfId="0" applyFont="1" applyAlignment="1" applyProtection="1">
      <alignment horizontal="left" vertical="top" indent="2"/>
      <protection locked="0"/>
    </xf>
    <xf numFmtId="0" fontId="36" fillId="0" borderId="0" xfId="0" applyFont="1" applyProtection="1">
      <protection locked="0"/>
    </xf>
    <xf numFmtId="0" fontId="37" fillId="0" borderId="0" xfId="0" applyFont="1" applyAlignment="1" applyProtection="1">
      <alignment horizontal="center" vertical="center"/>
      <protection locked="0"/>
    </xf>
    <xf numFmtId="165" fontId="36" fillId="0" borderId="0" xfId="0" applyNumberFormat="1" applyFont="1" applyAlignment="1" applyProtection="1">
      <alignment vertical="center"/>
      <protection locked="0"/>
    </xf>
    <xf numFmtId="0" fontId="37" fillId="0" borderId="0" xfId="0" applyFont="1" applyAlignment="1" applyProtection="1">
      <alignment vertical="top"/>
      <protection locked="0"/>
    </xf>
    <xf numFmtId="165" fontId="36" fillId="0" borderId="0" xfId="0" applyNumberFormat="1" applyFont="1" applyAlignment="1" applyProtection="1">
      <alignment horizontal="left" vertical="center"/>
      <protection locked="0"/>
    </xf>
    <xf numFmtId="164" fontId="36" fillId="0" borderId="0" xfId="0" applyNumberFormat="1" applyFont="1" applyAlignment="1" applyProtection="1">
      <alignment horizontal="left" vertical="center"/>
      <protection locked="0"/>
    </xf>
    <xf numFmtId="0" fontId="12" fillId="0" borderId="3" xfId="0" quotePrefix="1" applyFont="1" applyBorder="1" applyAlignment="1" applyProtection="1">
      <alignment vertical="center"/>
      <protection locked="0"/>
    </xf>
    <xf numFmtId="0" fontId="0" fillId="0" borderId="3" xfId="0" quotePrefix="1" applyBorder="1" applyProtection="1">
      <protection locked="0"/>
    </xf>
    <xf numFmtId="0" fontId="36" fillId="0" borderId="0" xfId="0" applyFont="1" applyAlignment="1" applyProtection="1">
      <alignment vertical="center"/>
      <protection locked="0"/>
    </xf>
    <xf numFmtId="0" fontId="0" fillId="0" borderId="3" xfId="0" applyBorder="1" applyProtection="1">
      <protection locked="0"/>
    </xf>
    <xf numFmtId="0" fontId="12" fillId="0" borderId="3" xfId="0" applyFont="1" applyBorder="1" applyAlignment="1" applyProtection="1">
      <alignment vertical="center"/>
      <protection locked="0"/>
    </xf>
    <xf numFmtId="0" fontId="38" fillId="0" borderId="3" xfId="0" applyFont="1" applyBorder="1" applyAlignment="1" applyProtection="1">
      <protection locked="0"/>
    </xf>
    <xf numFmtId="0" fontId="36" fillId="0" borderId="0" xfId="0" applyFont="1" applyAlignment="1" applyProtection="1">
      <alignment horizontal="left" vertical="center"/>
      <protection locked="0"/>
    </xf>
    <xf numFmtId="0" fontId="1" fillId="0" borderId="3" xfId="0" applyFont="1" applyBorder="1" applyProtection="1">
      <protection locked="0"/>
    </xf>
    <xf numFmtId="0" fontId="12" fillId="0" borderId="0" xfId="0" applyFont="1" applyBorder="1" applyAlignment="1" applyProtection="1">
      <alignment vertical="center"/>
      <protection locked="0"/>
    </xf>
    <xf numFmtId="0" fontId="16" fillId="0" borderId="0" xfId="0" applyFont="1" applyAlignment="1" applyProtection="1">
      <alignment horizontal="center"/>
      <protection locked="0"/>
    </xf>
    <xf numFmtId="0" fontId="36" fillId="0" borderId="0" xfId="0" applyFont="1" applyAlignment="1" applyProtection="1">
      <protection locked="0"/>
    </xf>
    <xf numFmtId="0" fontId="3" fillId="0" borderId="0" xfId="0" applyFont="1" applyFill="1" applyAlignment="1" applyProtection="1">
      <alignment horizontal="left" vertical="center"/>
      <protection locked="0"/>
    </xf>
    <xf numFmtId="0" fontId="15" fillId="0" borderId="0" xfId="0" applyFont="1" applyAlignment="1" applyProtection="1">
      <alignment vertical="top"/>
      <protection locked="0"/>
    </xf>
    <xf numFmtId="0" fontId="35" fillId="0" borderId="0" xfId="0" applyFont="1" applyFill="1" applyBorder="1" applyAlignment="1" applyProtection="1">
      <alignment vertical="top"/>
      <protection locked="0"/>
    </xf>
    <xf numFmtId="0" fontId="15" fillId="0" borderId="0" xfId="0" applyFont="1" applyAlignment="1" applyProtection="1">
      <alignment horizontal="left" vertical="top"/>
      <protection locked="0"/>
    </xf>
    <xf numFmtId="0" fontId="0" fillId="0" borderId="0" xfId="0" applyAlignment="1" applyProtection="1">
      <alignment vertical="center"/>
      <protection locked="0"/>
    </xf>
    <xf numFmtId="0" fontId="36" fillId="0" borderId="0" xfId="0" applyFont="1" applyAlignment="1" applyProtection="1">
      <alignment horizontal="left" vertical="top"/>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left"/>
      <protection locked="0"/>
    </xf>
    <xf numFmtId="0" fontId="36" fillId="0" borderId="1" xfId="0" applyFont="1" applyBorder="1" applyProtection="1">
      <protection locked="0"/>
    </xf>
    <xf numFmtId="0" fontId="36" fillId="0" borderId="1" xfId="0" applyFont="1" applyBorder="1" applyAlignment="1" applyProtection="1">
      <alignment horizontal="left" vertical="center"/>
      <protection locked="0"/>
    </xf>
    <xf numFmtId="0" fontId="36" fillId="0" borderId="0" xfId="0" applyFont="1" applyBorder="1" applyProtection="1">
      <protection locked="0"/>
    </xf>
    <xf numFmtId="0" fontId="0" fillId="0" borderId="0" xfId="0" applyBorder="1" applyProtection="1">
      <protection locked="0"/>
    </xf>
    <xf numFmtId="0" fontId="7" fillId="0" borderId="0" xfId="0" applyFont="1" applyAlignment="1" applyProtection="1">
      <alignment horizontal="center"/>
      <protection locked="0"/>
    </xf>
    <xf numFmtId="0" fontId="6" fillId="0" borderId="0" xfId="0" applyFont="1" applyProtection="1">
      <protection locked="0"/>
    </xf>
    <xf numFmtId="0" fontId="12" fillId="0" borderId="0" xfId="0" applyFont="1" applyAlignment="1" applyProtection="1">
      <alignment vertical="center"/>
      <protection locked="0"/>
    </xf>
    <xf numFmtId="0" fontId="12" fillId="0" borderId="0" xfId="0" quotePrefix="1" applyFont="1" applyAlignment="1" applyProtection="1">
      <alignment vertical="center"/>
      <protection locked="0"/>
    </xf>
    <xf numFmtId="0" fontId="11" fillId="0" borderId="0" xfId="0" applyFont="1" applyProtection="1">
      <protection locked="0"/>
    </xf>
    <xf numFmtId="0" fontId="21" fillId="0" borderId="0" xfId="0" applyFont="1" applyFill="1" applyBorder="1" applyAlignment="1">
      <alignment vertical="center"/>
    </xf>
    <xf numFmtId="0" fontId="27" fillId="5" borderId="0" xfId="0" applyFont="1" applyFill="1" applyAlignment="1">
      <alignment horizontal="left" vertical="center"/>
    </xf>
    <xf numFmtId="0" fontId="28" fillId="0" borderId="0" xfId="0" applyFont="1" applyFill="1" applyAlignment="1">
      <alignment horizontal="left" vertical="center"/>
    </xf>
    <xf numFmtId="0" fontId="27" fillId="0" borderId="0" xfId="0" applyFont="1" applyFill="1" applyAlignment="1">
      <alignment horizontal="left" vertical="center"/>
    </xf>
    <xf numFmtId="0" fontId="15" fillId="5" borderId="0" xfId="0" applyFont="1" applyFill="1" applyAlignment="1">
      <alignment horizontal="left" vertical="center"/>
    </xf>
    <xf numFmtId="0" fontId="30" fillId="5" borderId="0" xfId="0" applyFont="1" applyFill="1" applyAlignment="1">
      <alignment horizontal="left" vertical="center"/>
    </xf>
    <xf numFmtId="0" fontId="22" fillId="0" borderId="0" xfId="0" applyFont="1" applyFill="1" applyAlignment="1">
      <alignment horizontal="left" vertical="center"/>
    </xf>
    <xf numFmtId="0" fontId="33" fillId="0" borderId="0" xfId="0" applyFont="1" applyFill="1" applyAlignment="1">
      <alignment horizontal="left" vertical="center"/>
    </xf>
    <xf numFmtId="165" fontId="27" fillId="5" borderId="0" xfId="0" applyNumberFormat="1" applyFont="1" applyFill="1" applyAlignment="1">
      <alignment horizontal="left" vertical="center"/>
    </xf>
    <xf numFmtId="0" fontId="22" fillId="0" borderId="0" xfId="0" applyFont="1" applyFill="1" applyAlignment="1">
      <alignment vertical="center"/>
    </xf>
    <xf numFmtId="164" fontId="28" fillId="0" borderId="0" xfId="0" applyNumberFormat="1" applyFont="1" applyFill="1" applyAlignment="1">
      <alignment horizontal="left" vertical="center"/>
    </xf>
    <xf numFmtId="0" fontId="34" fillId="0" borderId="0" xfId="0" applyFont="1" applyFill="1" applyAlignment="1">
      <alignment horizontal="left" vertical="center"/>
    </xf>
    <xf numFmtId="1" fontId="27" fillId="5" borderId="0" xfId="0" applyNumberFormat="1" applyFont="1" applyFill="1" applyAlignment="1">
      <alignment horizontal="left" vertical="center"/>
    </xf>
    <xf numFmtId="0" fontId="28" fillId="0" borderId="0" xfId="0" applyFont="1" applyFill="1" applyBorder="1" applyAlignment="1">
      <alignment horizontal="left" vertical="center"/>
    </xf>
    <xf numFmtId="0" fontId="27" fillId="0" borderId="0" xfId="0" applyFont="1" applyFill="1" applyBorder="1" applyAlignment="1">
      <alignment horizontal="left" vertical="center"/>
    </xf>
    <xf numFmtId="0" fontId="29" fillId="0" borderId="0" xfId="0" applyFont="1" applyFill="1" applyBorder="1" applyAlignment="1">
      <alignment horizontal="left" vertical="center"/>
    </xf>
    <xf numFmtId="1" fontId="34" fillId="0" borderId="0" xfId="0" applyNumberFormat="1" applyFont="1" applyFill="1" applyBorder="1" applyAlignment="1">
      <alignment horizontal="lef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32" fillId="5" borderId="0" xfId="0" applyFont="1" applyFill="1" applyBorder="1" applyAlignment="1">
      <alignment vertical="center"/>
    </xf>
    <xf numFmtId="0" fontId="27" fillId="5" borderId="0" xfId="0" applyFont="1" applyFill="1" applyAlignment="1">
      <alignment vertical="center"/>
    </xf>
    <xf numFmtId="0" fontId="32" fillId="5" borderId="0" xfId="0" applyFont="1" applyFill="1" applyBorder="1" applyAlignment="1">
      <alignment horizontal="left" vertical="center"/>
    </xf>
    <xf numFmtId="0" fontId="27" fillId="0" borderId="0" xfId="0" applyFont="1" applyFill="1" applyAlignment="1">
      <alignment vertical="center"/>
    </xf>
    <xf numFmtId="0" fontId="31" fillId="0" borderId="0" xfId="0" applyFont="1" applyFill="1" applyBorder="1" applyAlignment="1">
      <alignment horizontal="left" vertical="center"/>
    </xf>
    <xf numFmtId="0" fontId="34" fillId="0" borderId="0" xfId="0" applyFont="1" applyFill="1" applyAlignment="1">
      <alignment vertical="center"/>
    </xf>
    <xf numFmtId="0" fontId="27" fillId="0" borderId="0" xfId="0" applyFont="1" applyAlignment="1">
      <alignment vertical="center"/>
    </xf>
    <xf numFmtId="0" fontId="32" fillId="0" borderId="0" xfId="0" applyFont="1" applyBorder="1" applyAlignment="1">
      <alignment vertical="center"/>
    </xf>
    <xf numFmtId="0" fontId="34" fillId="0" borderId="0" xfId="0" applyFont="1" applyAlignment="1">
      <alignment vertical="center"/>
    </xf>
    <xf numFmtId="0" fontId="27" fillId="0" borderId="0" xfId="0" applyFont="1" applyFill="1" applyBorder="1" applyAlignment="1">
      <alignment vertical="center"/>
    </xf>
    <xf numFmtId="0" fontId="27" fillId="0" borderId="0" xfId="0" applyFont="1" applyBorder="1" applyAlignment="1">
      <alignment vertical="center"/>
    </xf>
    <xf numFmtId="0" fontId="36" fillId="0" borderId="0" xfId="0" applyFont="1" applyAlignment="1" applyProtection="1">
      <alignment horizontal="left" vertical="top"/>
      <protection locked="0"/>
    </xf>
    <xf numFmtId="0" fontId="36" fillId="0" borderId="0" xfId="0" applyFont="1" applyAlignment="1">
      <alignment horizontal="left" vertical="top"/>
    </xf>
    <xf numFmtId="0" fontId="36" fillId="0" borderId="2" xfId="0" applyFont="1" applyBorder="1" applyAlignment="1">
      <alignment horizontal="left" vertical="center"/>
    </xf>
    <xf numFmtId="1" fontId="36" fillId="0" borderId="0" xfId="0" applyNumberFormat="1" applyFont="1" applyAlignment="1">
      <alignment horizontal="left" vertical="center"/>
    </xf>
    <xf numFmtId="0" fontId="40" fillId="0" borderId="0" xfId="0" applyFont="1" applyAlignment="1">
      <alignment horizontal="left" vertical="center"/>
    </xf>
    <xf numFmtId="1" fontId="43" fillId="0" borderId="0" xfId="0" applyNumberFormat="1" applyFont="1" applyAlignment="1">
      <alignment horizontal="left" vertical="center"/>
    </xf>
    <xf numFmtId="1" fontId="39" fillId="0" borderId="0" xfId="0" applyNumberFormat="1" applyFont="1" applyAlignment="1">
      <alignment horizontal="left" vertical="center"/>
    </xf>
    <xf numFmtId="0" fontId="36" fillId="0" borderId="0" xfId="0" applyFont="1" applyAlignment="1">
      <alignment horizontal="left" vertical="center"/>
    </xf>
    <xf numFmtId="165" fontId="36" fillId="0" borderId="0" xfId="0" applyNumberFormat="1" applyFont="1" applyAlignment="1">
      <alignment horizontal="left" vertical="center"/>
    </xf>
    <xf numFmtId="0" fontId="39" fillId="0" borderId="0" xfId="0" applyFont="1" applyAlignment="1">
      <alignment horizontal="left" vertical="center"/>
    </xf>
    <xf numFmtId="0" fontId="8" fillId="3" borderId="0" xfId="0" applyFont="1" applyFill="1" applyAlignment="1" applyProtection="1">
      <alignment horizontal="left" vertical="center"/>
    </xf>
    <xf numFmtId="164" fontId="39" fillId="0" borderId="0" xfId="0" applyNumberFormat="1" applyFont="1" applyAlignment="1">
      <alignment horizontal="left" vertical="center"/>
    </xf>
    <xf numFmtId="0" fontId="2"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36" fillId="0" borderId="0" xfId="0" applyFont="1" applyAlignment="1" applyProtection="1">
      <alignment horizontal="left" vertical="top"/>
      <protection locked="0"/>
    </xf>
    <xf numFmtId="1" fontId="36" fillId="0" borderId="0" xfId="0" applyNumberFormat="1" applyFont="1" applyAlignment="1" applyProtection="1">
      <alignment horizontal="left" vertical="center"/>
      <protection locked="0"/>
    </xf>
    <xf numFmtId="0" fontId="36" fillId="0" borderId="0" xfId="0" applyFont="1" applyAlignment="1" applyProtection="1">
      <alignment horizontal="left" vertical="center"/>
      <protection locked="0"/>
    </xf>
    <xf numFmtId="0" fontId="15" fillId="0" borderId="0" xfId="0" applyFont="1" applyAlignment="1" applyProtection="1">
      <alignment horizontal="left" vertical="top"/>
      <protection locked="0"/>
    </xf>
    <xf numFmtId="0" fontId="36" fillId="0" borderId="0" xfId="0" applyFont="1" applyAlignment="1" applyProtection="1">
      <alignment horizontal="left" vertical="center"/>
    </xf>
    <xf numFmtId="0" fontId="40" fillId="0" borderId="0" xfId="0" applyFont="1" applyAlignment="1" applyProtection="1">
      <alignment horizontal="left" vertical="center"/>
    </xf>
    <xf numFmtId="0" fontId="39" fillId="0" borderId="0" xfId="0" applyFont="1" applyAlignment="1" applyProtection="1">
      <alignment horizontal="left" vertical="center"/>
    </xf>
    <xf numFmtId="1" fontId="36" fillId="0" borderId="0" xfId="0" applyNumberFormat="1" applyFont="1" applyAlignment="1" applyProtection="1">
      <alignment horizontal="left"/>
      <protection locked="0"/>
    </xf>
    <xf numFmtId="0" fontId="2"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164" fontId="39" fillId="0" borderId="0" xfId="0" applyNumberFormat="1" applyFont="1" applyAlignment="1" applyProtection="1">
      <alignment horizontal="left" vertical="center"/>
      <protection locked="0"/>
    </xf>
    <xf numFmtId="165" fontId="36" fillId="0" borderId="0" xfId="0" applyNumberFormat="1" applyFont="1" applyAlignment="1" applyProtection="1">
      <alignment horizontal="left" vertical="center"/>
      <protection locked="0"/>
    </xf>
    <xf numFmtId="0" fontId="15" fillId="0" borderId="0" xfId="0" applyFont="1" applyAlignment="1" applyProtection="1">
      <alignment horizontal="left" vertical="center"/>
      <protection locked="0"/>
    </xf>
    <xf numFmtId="0" fontId="8" fillId="3" borderId="0" xfId="0" applyFont="1" applyFill="1" applyAlignment="1" applyProtection="1">
      <alignment horizontal="left" vertical="center"/>
      <protection locked="0"/>
    </xf>
    <xf numFmtId="0" fontId="36" fillId="0" borderId="2" xfId="0" applyFont="1" applyBorder="1" applyAlignment="1" applyProtection="1">
      <alignment horizontal="left" vertical="center"/>
      <protection locked="0"/>
    </xf>
    <xf numFmtId="0" fontId="23" fillId="0" borderId="0" xfId="0" applyFont="1" applyFill="1" applyBorder="1" applyAlignment="1">
      <alignment horizontal="right"/>
    </xf>
    <xf numFmtId="0" fontId="21"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32" fillId="0" borderId="4" xfId="0" applyFont="1" applyBorder="1" applyAlignment="1">
      <alignment horizontal="justify" vertical="top" wrapText="1"/>
    </xf>
    <xf numFmtId="0" fontId="31" fillId="0" borderId="5" xfId="0" applyFont="1" applyBorder="1" applyAlignment="1">
      <alignment horizontal="justify" vertical="top" wrapText="1"/>
    </xf>
    <xf numFmtId="0" fontId="27" fillId="5" borderId="0" xfId="0" applyFont="1" applyFill="1" applyAlignment="1">
      <alignment horizontal="left" vertical="center" wrapText="1"/>
    </xf>
    <xf numFmtId="0" fontId="27" fillId="0" borderId="0" xfId="0" applyFont="1" applyAlignment="1">
      <alignment horizontal="left" vertical="center"/>
    </xf>
    <xf numFmtId="0" fontId="20"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0" fillId="0" borderId="0" xfId="0" applyFont="1" applyFill="1" applyBorder="1" applyAlignment="1">
      <alignment horizontal="justify" vertical="top"/>
    </xf>
    <xf numFmtId="0" fontId="23" fillId="0" borderId="0" xfId="0" applyFont="1" applyBorder="1" applyAlignment="1">
      <alignment horizontal="right"/>
    </xf>
    <xf numFmtId="0" fontId="26" fillId="0" borderId="0" xfId="0" applyFont="1" applyAlignment="1">
      <alignment horizontal="left" vertical="center" wrapText="1"/>
    </xf>
    <xf numFmtId="0" fontId="20" fillId="0" borderId="0" xfId="0" applyFont="1" applyFill="1" applyAlignment="1">
      <alignment horizontal="justify" vertical="center"/>
    </xf>
    <xf numFmtId="0" fontId="20" fillId="0" borderId="0" xfId="0" applyFont="1" applyFill="1" applyBorder="1" applyAlignment="1">
      <alignment horizontal="justify" vertical="center" wrapText="1"/>
    </xf>
    <xf numFmtId="0" fontId="20" fillId="0" borderId="0" xfId="0" applyFont="1" applyFill="1" applyBorder="1" applyAlignment="1">
      <alignment horizontal="justify" vertical="top" wrapText="1"/>
    </xf>
    <xf numFmtId="0" fontId="21" fillId="0" borderId="0" xfId="0" applyFont="1" applyAlignment="1">
      <alignment horizontal="justify" wrapText="1"/>
    </xf>
    <xf numFmtId="0" fontId="16" fillId="0" borderId="0" xfId="0" applyFont="1" applyFill="1" applyBorder="1" applyAlignment="1">
      <alignment horizontal="left" vertical="center"/>
    </xf>
    <xf numFmtId="0" fontId="23" fillId="0" borderId="0" xfId="0" applyFont="1" applyAlignment="1">
      <alignment horizontal="left"/>
    </xf>
    <xf numFmtId="0" fontId="21" fillId="0" borderId="0" xfId="0" applyFont="1" applyFill="1" applyBorder="1" applyAlignment="1">
      <alignment horizontal="left" vertical="top"/>
    </xf>
    <xf numFmtId="0" fontId="23" fillId="0" borderId="0" xfId="0" applyFont="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1295401" y="28575"/>
          <a:ext cx="5704742" cy="1066800"/>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3" name="Picture 2" descr="index.jpe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60484" y="131884"/>
          <a:ext cx="866775" cy="863112"/>
        </a:xfrm>
        <a:prstGeom prst="rect">
          <a:avLst/>
        </a:prstGeom>
      </xdr:spPr>
    </xdr:pic>
    <xdr:clientData/>
  </xdr:twoCellAnchor>
  <xdr:twoCellAnchor>
    <xdr:from>
      <xdr:col>6</xdr:col>
      <xdr:colOff>28575</xdr:colOff>
      <xdr:row>13</xdr:row>
      <xdr:rowOff>38100</xdr:rowOff>
    </xdr:from>
    <xdr:to>
      <xdr:col>8</xdr:col>
      <xdr:colOff>171450</xdr:colOff>
      <xdr:row>16</xdr:row>
      <xdr:rowOff>9526</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3535507" y="2410691"/>
          <a:ext cx="3424670" cy="542926"/>
          <a:chOff x="2905125" y="2867025"/>
          <a:chExt cx="2762249" cy="514350"/>
        </a:xfrm>
      </xdr:grpSpPr>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t>Isi</a:t>
            </a:r>
            <a:r>
              <a:rPr lang="id-ID" sz="1100" baseline="0"/>
              <a:t> dengan f</a:t>
            </a:r>
            <a:r>
              <a:rPr lang="id-ID" sz="1100"/>
              <a:t>ormat bulan, tanggal, tahun </a:t>
            </a:r>
            <a:r>
              <a:rPr lang="id-ID" sz="1100" baseline="0"/>
              <a:t>(Contoh: 7/2/1984)</a:t>
            </a:r>
            <a:endParaRPr lang="en-US" sz="1100"/>
          </a:p>
        </xdr:txBody>
      </xdr:sp>
      <xdr:cxnSp macro="">
        <xdr:nvCxnSpPr>
          <xdr:cNvPr id="6" name="Straight Arrow Connector 5">
            <a:extLst>
              <a:ext uri="{FF2B5EF4-FFF2-40B4-BE49-F238E27FC236}">
                <a16:creationId xmlns:a16="http://schemas.microsoft.com/office/drawing/2014/main" id="{00000000-0008-0000-0000-000006000000}"/>
              </a:ext>
            </a:extLst>
          </xdr:cNvPr>
          <xdr:cNvCxnSpPr>
            <a:stCxn id="5"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17318</xdr:colOff>
      <xdr:row>16</xdr:row>
      <xdr:rowOff>69273</xdr:rowOff>
    </xdr:from>
    <xdr:to>
      <xdr:col>8</xdr:col>
      <xdr:colOff>160193</xdr:colOff>
      <xdr:row>18</xdr:row>
      <xdr:rowOff>178377</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3524250" y="3013364"/>
          <a:ext cx="3424670" cy="490104"/>
          <a:chOff x="2905125" y="2867025"/>
          <a:chExt cx="2762249" cy="514350"/>
        </a:xfrm>
      </xdr:grpSpPr>
      <xdr:sp macro="" textlink="">
        <xdr:nvSpPr>
          <xdr:cNvPr id="8" name="Rounded Rectangle 7">
            <a:extLst>
              <a:ext uri="{FF2B5EF4-FFF2-40B4-BE49-F238E27FC236}">
                <a16:creationId xmlns:a16="http://schemas.microsoft.com/office/drawing/2014/main" id="{00000000-0008-0000-0000-000008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a:t>
            </a:r>
            <a:r>
              <a:rPr lang="id-ID" sz="1100" baseline="0">
                <a:solidFill>
                  <a:schemeClr val="lt1"/>
                </a:solidFill>
                <a:effectLst/>
                <a:latin typeface="+mn-lt"/>
                <a:ea typeface="+mn-ea"/>
                <a:cs typeface="+mn-cs"/>
              </a:rPr>
              <a:t> dengan f</a:t>
            </a:r>
            <a:r>
              <a:rPr lang="id-ID" sz="1100">
                <a:solidFill>
                  <a:schemeClr val="lt1"/>
                </a:solidFill>
                <a:effectLst/>
                <a:latin typeface="+mn-lt"/>
                <a:ea typeface="+mn-ea"/>
                <a:cs typeface="+mn-cs"/>
              </a:rPr>
              <a:t>ormat tahun diikuti NIM </a:t>
            </a:r>
            <a:r>
              <a:rPr lang="id-ID" sz="1100" baseline="0">
                <a:solidFill>
                  <a:schemeClr val="lt1"/>
                </a:solidFill>
                <a:effectLst/>
                <a:latin typeface="+mn-lt"/>
                <a:ea typeface="+mn-ea"/>
                <a:cs typeface="+mn-cs"/>
              </a:rPr>
              <a:t>(Contoh: 2018142120034)</a:t>
            </a:r>
            <a:endParaRPr lang="en-US" sz="1100"/>
          </a:p>
        </xdr:txBody>
      </xdr:sp>
      <xdr:cxnSp macro="">
        <xdr:nvCxnSpPr>
          <xdr:cNvPr id="9" name="Straight Arrow Connector 8">
            <a:extLst>
              <a:ext uri="{FF2B5EF4-FFF2-40B4-BE49-F238E27FC236}">
                <a16:creationId xmlns:a16="http://schemas.microsoft.com/office/drawing/2014/main" id="{00000000-0008-0000-0000-000009000000}"/>
              </a:ext>
            </a:extLst>
          </xdr:cNvPr>
          <xdr:cNvCxnSpPr>
            <a:stCxn id="8"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xdr:colOff>
      <xdr:row>28</xdr:row>
      <xdr:rowOff>60614</xdr:rowOff>
    </xdr:from>
    <xdr:to>
      <xdr:col>7</xdr:col>
      <xdr:colOff>2242704</xdr:colOff>
      <xdr:row>29</xdr:row>
      <xdr:rowOff>167986</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3506933" y="5290705"/>
          <a:ext cx="3134589" cy="297872"/>
          <a:chOff x="3139096" y="2867025"/>
          <a:chExt cx="2528278" cy="514350"/>
        </a:xfrm>
      </xdr:grpSpPr>
      <xdr:sp macro="" textlink="">
        <xdr:nvSpPr>
          <xdr:cNvPr id="11" name="Rounded Rectangle 10">
            <a:extLst>
              <a:ext uri="{FF2B5EF4-FFF2-40B4-BE49-F238E27FC236}">
                <a16:creationId xmlns:a16="http://schemas.microsoft.com/office/drawing/2014/main" id="{00000000-0008-0000-0000-00000B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Diisi</a:t>
            </a:r>
            <a:r>
              <a:rPr lang="id-ID" sz="1100" baseline="0">
                <a:solidFill>
                  <a:schemeClr val="lt1"/>
                </a:solidFill>
                <a:effectLst/>
                <a:latin typeface="+mn-lt"/>
                <a:ea typeface="+mn-ea"/>
                <a:cs typeface="+mn-cs"/>
              </a:rPr>
              <a:t> oleh TU</a:t>
            </a:r>
            <a:r>
              <a:rPr lang="id-ID" sz="1100">
                <a:solidFill>
                  <a:schemeClr val="lt1"/>
                </a:solidFill>
                <a:effectLst/>
                <a:latin typeface="+mn-lt"/>
                <a:ea typeface="+mn-ea"/>
                <a:cs typeface="+mn-cs"/>
              </a:rPr>
              <a:t> </a:t>
            </a:r>
            <a:r>
              <a:rPr lang="id-ID" sz="1100" baseline="0">
                <a:solidFill>
                  <a:schemeClr val="lt1"/>
                </a:solidFill>
                <a:effectLst/>
                <a:latin typeface="+mn-lt"/>
                <a:ea typeface="+mn-ea"/>
                <a:cs typeface="+mn-cs"/>
              </a:rPr>
              <a:t>(Contoh: 882032018000093)</a:t>
            </a:r>
            <a:endParaRPr lang="en-US" sz="1100"/>
          </a:p>
        </xdr:txBody>
      </xdr:sp>
      <xdr:cxnSp macro="">
        <xdr:nvCxnSpPr>
          <xdr:cNvPr id="12" name="Straight Arrow Connector 11">
            <a:extLst>
              <a:ext uri="{FF2B5EF4-FFF2-40B4-BE49-F238E27FC236}">
                <a16:creationId xmlns:a16="http://schemas.microsoft.com/office/drawing/2014/main" id="{00000000-0008-0000-0000-00000C000000}"/>
              </a:ext>
            </a:extLst>
          </xdr:cNvPr>
          <xdr:cNvCxnSpPr>
            <a:stCxn id="11" idx="1"/>
          </xdr:cNvCxnSpPr>
        </xdr:nvCxnSpPr>
        <xdr:spPr>
          <a:xfrm flipH="1">
            <a:off x="3139096" y="3124200"/>
            <a:ext cx="288443" cy="2989"/>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22513</xdr:colOff>
      <xdr:row>19</xdr:row>
      <xdr:rowOff>135082</xdr:rowOff>
    </xdr:from>
    <xdr:to>
      <xdr:col>8</xdr:col>
      <xdr:colOff>165388</xdr:colOff>
      <xdr:row>22</xdr:row>
      <xdr:rowOff>53686</xdr:rowOff>
    </xdr:to>
    <xdr:grpSp>
      <xdr:nvGrpSpPr>
        <xdr:cNvPr id="13" name="Group 12">
          <a:extLst>
            <a:ext uri="{FF2B5EF4-FFF2-40B4-BE49-F238E27FC236}">
              <a16:creationId xmlns:a16="http://schemas.microsoft.com/office/drawing/2014/main" id="{00000000-0008-0000-0000-00000D000000}"/>
            </a:ext>
          </a:extLst>
        </xdr:cNvPr>
        <xdr:cNvGrpSpPr/>
      </xdr:nvGrpSpPr>
      <xdr:grpSpPr>
        <a:xfrm>
          <a:off x="3529445" y="3650673"/>
          <a:ext cx="3424670" cy="490104"/>
          <a:chOff x="2905125" y="2867025"/>
          <a:chExt cx="2762249" cy="514350"/>
        </a:xfrm>
      </xdr:grpSpPr>
      <xdr:sp macro="" textlink="">
        <xdr:nvSpPr>
          <xdr:cNvPr id="14" name="Rounded Rectangle 13">
            <a:extLst>
              <a:ext uri="{FF2B5EF4-FFF2-40B4-BE49-F238E27FC236}">
                <a16:creationId xmlns:a16="http://schemas.microsoft.com/office/drawing/2014/main" id="{00000000-0008-0000-0000-00000E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Pilih sesuai dengan lama Anda studi </a:t>
            </a:r>
            <a:r>
              <a:rPr lang="id-ID" sz="1100" baseline="0">
                <a:solidFill>
                  <a:schemeClr val="lt1"/>
                </a:solidFill>
                <a:effectLst/>
                <a:latin typeface="+mn-lt"/>
                <a:ea typeface="+mn-ea"/>
                <a:cs typeface="+mn-cs"/>
              </a:rPr>
              <a:t>(Contoh: 8 semester)</a:t>
            </a:r>
            <a:endParaRPr lang="en-US" sz="1100"/>
          </a:p>
        </xdr:txBody>
      </xdr:sp>
      <xdr:cxnSp macro="">
        <xdr:nvCxnSpPr>
          <xdr:cNvPr id="15" name="Straight Arrow Connector 14">
            <a:extLst>
              <a:ext uri="{FF2B5EF4-FFF2-40B4-BE49-F238E27FC236}">
                <a16:creationId xmlns:a16="http://schemas.microsoft.com/office/drawing/2014/main" id="{00000000-0008-0000-0000-00000F000000}"/>
              </a:ext>
            </a:extLst>
          </xdr:cNvPr>
          <xdr:cNvCxnSpPr>
            <a:stCxn id="14"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a:extLst>
            <a:ext uri="{FF2B5EF4-FFF2-40B4-BE49-F238E27FC236}">
              <a16:creationId xmlns:a16="http://schemas.microsoft.com/office/drawing/2014/main" id="{00000000-0008-0000-0100-000002000000}"/>
            </a:ext>
          </a:extLst>
        </xdr:cNvPr>
        <xdr:cNvSpPr txBox="1">
          <a:spLocks noChangeArrowheads="1"/>
        </xdr:cNvSpPr>
      </xdr:nvSpPr>
      <xdr:spPr bwMode="auto">
        <a:xfrm>
          <a:off x="1293936" y="28575"/>
          <a:ext cx="4714142" cy="1114425"/>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4" name="Picture 3" descr="index.jpe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59019" y="131884"/>
          <a:ext cx="866775" cy="866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5">
          <cell r="L15">
            <v>2010</v>
          </cell>
        </row>
        <row r="16">
          <cell r="L16">
            <v>2011</v>
          </cell>
        </row>
        <row r="17">
          <cell r="L17">
            <v>2012</v>
          </cell>
        </row>
        <row r="18">
          <cell r="L18">
            <v>2013</v>
          </cell>
        </row>
        <row r="21">
          <cell r="L21">
            <v>2015</v>
          </cell>
        </row>
        <row r="22">
          <cell r="L22">
            <v>2016</v>
          </cell>
        </row>
        <row r="23">
          <cell r="L23">
            <v>2017</v>
          </cell>
        </row>
        <row r="24">
          <cell r="L24">
            <v>2018</v>
          </cell>
        </row>
        <row r="25">
          <cell r="L25">
            <v>2019</v>
          </cell>
        </row>
        <row r="26">
          <cell r="L26">
            <v>2020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1"/>
  <sheetViews>
    <sheetView topLeftCell="A35" zoomScale="110" zoomScaleNormal="110" workbookViewId="0">
      <selection activeCell="A14" sqref="A14"/>
    </sheetView>
  </sheetViews>
  <sheetFormatPr defaultColWidth="5.7109375" defaultRowHeight="15" customHeight="1" zeroHeight="1"/>
  <cols>
    <col min="1" max="1" width="2" customWidth="1"/>
    <col min="2" max="2" width="28.7109375" customWidth="1"/>
    <col min="3" max="3" width="2.28515625" customWidth="1"/>
    <col min="4" max="4" width="3.85546875" customWidth="1"/>
    <col min="5" max="5" width="10.28515625" customWidth="1"/>
    <col min="6" max="6" width="5.42578125" customWidth="1"/>
    <col min="7" max="7" width="13.42578125" customWidth="1"/>
    <col min="8" max="8" width="35.85546875" customWidth="1"/>
    <col min="12" max="12" width="10.7109375" customWidth="1"/>
    <col min="13" max="13" width="10.28515625" customWidth="1"/>
    <col min="14" max="14" width="8.140625" hidden="1" customWidth="1"/>
    <col min="15" max="28" width="10.7109375" hidden="1" customWidth="1"/>
    <col min="29" max="29" width="10.7109375" customWidth="1"/>
  </cols>
  <sheetData>
    <row r="1" spans="1:31" ht="11.25" customHeight="1"/>
    <row r="2" spans="1:31" ht="15" customHeight="1"/>
    <row r="3" spans="1:31" ht="15" customHeight="1"/>
    <row r="4" spans="1:31" ht="15" customHeight="1"/>
    <row r="5" spans="1:31" ht="15" customHeight="1"/>
    <row r="6" spans="1:31" ht="15" customHeight="1"/>
    <row r="7" spans="1:31" ht="22.5">
      <c r="B7" s="211" t="s">
        <v>0</v>
      </c>
      <c r="C7" s="211"/>
      <c r="D7" s="211"/>
      <c r="E7" s="211"/>
      <c r="F7" s="211"/>
      <c r="G7" s="211"/>
      <c r="H7" s="211"/>
      <c r="I7" s="3"/>
      <c r="J7" s="3"/>
      <c r="K7" s="3"/>
    </row>
    <row r="8" spans="1:31" ht="15" customHeight="1">
      <c r="B8" s="212" t="s">
        <v>1</v>
      </c>
      <c r="C8" s="212"/>
      <c r="D8" s="212"/>
      <c r="E8" s="212"/>
      <c r="F8" s="212"/>
      <c r="G8" s="212"/>
      <c r="H8" s="212"/>
      <c r="I8" s="5"/>
      <c r="J8" s="5"/>
      <c r="K8" s="5"/>
    </row>
    <row r="9" spans="1:31" ht="15" customHeight="1">
      <c r="B9" s="213" t="s">
        <v>2</v>
      </c>
      <c r="C9" s="213"/>
      <c r="D9" s="213"/>
      <c r="E9" s="213"/>
      <c r="F9" s="213"/>
      <c r="G9" s="213"/>
      <c r="H9" s="213"/>
      <c r="I9" s="4"/>
      <c r="J9" s="4"/>
      <c r="K9" s="4"/>
    </row>
    <row r="10" spans="1:31" ht="5.25" customHeight="1">
      <c r="AB10" s="8"/>
      <c r="AC10" s="8"/>
      <c r="AD10" s="8"/>
      <c r="AE10" s="8"/>
    </row>
    <row r="11" spans="1:31" ht="9.75" customHeight="1">
      <c r="AB11" s="8"/>
      <c r="AC11" s="8"/>
      <c r="AD11" s="8"/>
      <c r="AE11" s="8"/>
    </row>
    <row r="12" spans="1:31" ht="18" customHeight="1">
      <c r="A12" t="s">
        <v>9</v>
      </c>
      <c r="B12" s="55" t="s">
        <v>10</v>
      </c>
      <c r="C12" s="55"/>
      <c r="D12" s="55"/>
      <c r="E12" s="55"/>
      <c r="F12" s="55"/>
      <c r="G12" s="55"/>
      <c r="H12" s="55"/>
      <c r="I12" s="6"/>
      <c r="J12" s="6"/>
      <c r="K12" s="6"/>
      <c r="N12" s="13"/>
      <c r="O12" s="13"/>
      <c r="P12" s="13"/>
      <c r="Q12" s="13"/>
    </row>
    <row r="13" spans="1:31" ht="15" customHeight="1">
      <c r="B13" s="116" t="s">
        <v>3</v>
      </c>
      <c r="C13" s="58" t="s">
        <v>4</v>
      </c>
      <c r="D13" s="206" t="s">
        <v>179</v>
      </c>
      <c r="E13" s="206"/>
      <c r="F13" s="206"/>
      <c r="G13" s="206"/>
      <c r="H13" s="66"/>
      <c r="I13" s="66"/>
      <c r="N13" s="13"/>
      <c r="O13" s="13"/>
      <c r="P13" s="13"/>
      <c r="Q13" s="13"/>
    </row>
    <row r="14" spans="1:31" ht="15" customHeight="1">
      <c r="B14" s="116" t="s">
        <v>171</v>
      </c>
      <c r="C14" s="58" t="s">
        <v>4</v>
      </c>
      <c r="D14" s="206" t="s">
        <v>174</v>
      </c>
      <c r="E14" s="206"/>
      <c r="F14" s="206"/>
      <c r="G14" s="206"/>
      <c r="H14" s="59"/>
      <c r="I14" s="60"/>
      <c r="N14" s="13"/>
      <c r="O14" s="13"/>
      <c r="P14" s="13"/>
      <c r="Q14" s="13"/>
    </row>
    <row r="15" spans="1:31" ht="15" customHeight="1">
      <c r="B15" s="116" t="s">
        <v>172</v>
      </c>
      <c r="C15" s="58" t="s">
        <v>4</v>
      </c>
      <c r="D15" s="207">
        <v>30865</v>
      </c>
      <c r="E15" s="207"/>
      <c r="F15" s="207"/>
      <c r="G15" s="59"/>
      <c r="H15" s="73"/>
      <c r="I15" s="60"/>
      <c r="N15" s="13"/>
      <c r="O15" s="13"/>
      <c r="P15" s="13"/>
      <c r="Q15" s="13"/>
    </row>
    <row r="16" spans="1:31" ht="15" customHeight="1">
      <c r="B16" s="116"/>
      <c r="C16" s="58"/>
      <c r="D16" s="210">
        <f>D15</f>
        <v>30865</v>
      </c>
      <c r="E16" s="210"/>
      <c r="F16" s="210"/>
      <c r="G16" s="67"/>
      <c r="H16" s="73"/>
      <c r="I16" s="60"/>
      <c r="N16" s="81" t="s">
        <v>333</v>
      </c>
      <c r="O16" s="13"/>
      <c r="P16" s="81" t="s">
        <v>33</v>
      </c>
      <c r="Q16" s="13"/>
      <c r="R16" s="78" t="s">
        <v>101</v>
      </c>
      <c r="T16" s="78" t="s">
        <v>32</v>
      </c>
      <c r="V16" s="78" t="s">
        <v>103</v>
      </c>
      <c r="X16" s="78" t="s">
        <v>56</v>
      </c>
      <c r="Z16" s="78" t="s">
        <v>191</v>
      </c>
    </row>
    <row r="17" spans="1:26" ht="15" customHeight="1">
      <c r="B17" s="117" t="s">
        <v>5</v>
      </c>
      <c r="C17" s="58" t="s">
        <v>4</v>
      </c>
      <c r="D17" s="206">
        <v>142120001</v>
      </c>
      <c r="E17" s="206"/>
      <c r="F17" s="206"/>
      <c r="G17" s="206"/>
      <c r="H17" s="58"/>
      <c r="I17" s="58"/>
      <c r="N17" s="76" t="s">
        <v>331</v>
      </c>
      <c r="P17" s="79" t="s">
        <v>188</v>
      </c>
      <c r="R17" s="77" t="s">
        <v>183</v>
      </c>
      <c r="T17" s="79" t="s">
        <v>14</v>
      </c>
      <c r="V17" s="76" t="s">
        <v>126</v>
      </c>
      <c r="X17" s="76" t="s">
        <v>194</v>
      </c>
      <c r="Z17" s="76" t="s">
        <v>193</v>
      </c>
    </row>
    <row r="18" spans="1:26" ht="15" customHeight="1">
      <c r="B18" s="117" t="s">
        <v>320</v>
      </c>
      <c r="C18" s="58" t="s">
        <v>4</v>
      </c>
      <c r="D18" s="202">
        <v>2018142120034</v>
      </c>
      <c r="E18" s="202"/>
      <c r="F18" s="202"/>
      <c r="G18" s="72"/>
      <c r="H18" s="58"/>
      <c r="I18" s="58"/>
      <c r="N18" s="76" t="s">
        <v>332</v>
      </c>
      <c r="P18" s="80" t="s">
        <v>51</v>
      </c>
      <c r="R18" s="76" t="s">
        <v>184</v>
      </c>
      <c r="T18" s="76" t="s">
        <v>11</v>
      </c>
      <c r="U18" s="82"/>
      <c r="V18" s="76" t="s">
        <v>123</v>
      </c>
      <c r="X18" s="76" t="s">
        <v>195</v>
      </c>
      <c r="Z18" s="76" t="s">
        <v>201</v>
      </c>
    </row>
    <row r="19" spans="1:26" ht="15" customHeight="1">
      <c r="B19" s="116" t="s">
        <v>6</v>
      </c>
      <c r="C19" s="58" t="s">
        <v>4</v>
      </c>
      <c r="D19" s="206">
        <v>2014</v>
      </c>
      <c r="E19" s="206"/>
      <c r="F19" s="206"/>
      <c r="G19" s="206"/>
      <c r="H19" s="58"/>
      <c r="I19" s="58"/>
      <c r="P19" s="80" t="s">
        <v>52</v>
      </c>
      <c r="R19" s="76" t="s">
        <v>185</v>
      </c>
      <c r="T19" s="76" t="s">
        <v>12</v>
      </c>
      <c r="V19" s="76" t="s">
        <v>124</v>
      </c>
      <c r="X19" s="76" t="s">
        <v>196</v>
      </c>
      <c r="Z19" s="76" t="s">
        <v>202</v>
      </c>
    </row>
    <row r="20" spans="1:26" ht="15" customHeight="1">
      <c r="B20" s="116" t="s">
        <v>7</v>
      </c>
      <c r="C20" s="58" t="s">
        <v>4</v>
      </c>
      <c r="D20" s="206">
        <v>2018</v>
      </c>
      <c r="E20" s="206"/>
      <c r="F20" s="206"/>
      <c r="G20" s="206"/>
      <c r="H20" s="58"/>
      <c r="I20" s="58"/>
      <c r="N20" s="81" t="s">
        <v>334</v>
      </c>
      <c r="P20" s="80" t="s">
        <v>17</v>
      </c>
      <c r="R20" s="76" t="s">
        <v>186</v>
      </c>
      <c r="T20" s="76" t="s">
        <v>13</v>
      </c>
      <c r="V20" s="76" t="s">
        <v>329</v>
      </c>
      <c r="X20" s="76" t="s">
        <v>197</v>
      </c>
      <c r="Z20" s="76" t="s">
        <v>203</v>
      </c>
    </row>
    <row r="21" spans="1:26" ht="15" customHeight="1">
      <c r="B21" s="134" t="s">
        <v>337</v>
      </c>
      <c r="C21" s="135" t="s">
        <v>4</v>
      </c>
      <c r="D21" s="206" t="s">
        <v>341</v>
      </c>
      <c r="E21" s="206"/>
      <c r="F21" s="206"/>
      <c r="G21" s="125"/>
      <c r="H21" s="58"/>
      <c r="I21" s="58"/>
      <c r="N21" s="81"/>
      <c r="P21" s="80"/>
      <c r="R21" s="76"/>
      <c r="T21" s="76"/>
      <c r="V21" s="76"/>
      <c r="X21" s="76"/>
      <c r="Z21" s="76"/>
    </row>
    <row r="22" spans="1:26" ht="15" customHeight="1">
      <c r="B22" s="134" t="s">
        <v>338</v>
      </c>
      <c r="C22" s="135" t="s">
        <v>4</v>
      </c>
      <c r="D22" s="206" t="s">
        <v>349</v>
      </c>
      <c r="E22" s="206"/>
      <c r="F22" s="206"/>
      <c r="G22" s="125"/>
      <c r="H22" s="58"/>
      <c r="I22" s="58"/>
      <c r="N22" s="81"/>
      <c r="P22" s="80"/>
      <c r="R22" s="76"/>
      <c r="T22" s="76"/>
      <c r="V22" s="76"/>
      <c r="X22" s="76"/>
      <c r="Z22" s="76"/>
    </row>
    <row r="23" spans="1:26" ht="15" customHeight="1">
      <c r="B23" s="116" t="s">
        <v>317</v>
      </c>
      <c r="C23" s="58" t="s">
        <v>4</v>
      </c>
      <c r="D23" s="206" t="s">
        <v>188</v>
      </c>
      <c r="E23" s="206"/>
      <c r="F23" s="206"/>
      <c r="G23" s="206"/>
      <c r="H23" s="58"/>
      <c r="I23" s="58"/>
      <c r="N23" s="76" t="s">
        <v>145</v>
      </c>
      <c r="P23" s="80" t="s">
        <v>53</v>
      </c>
      <c r="R23" s="76" t="s">
        <v>187</v>
      </c>
      <c r="T23" s="76" t="s">
        <v>48</v>
      </c>
      <c r="V23" s="76" t="s">
        <v>127</v>
      </c>
      <c r="X23" s="76" t="s">
        <v>198</v>
      </c>
      <c r="Z23" s="76" t="s">
        <v>204</v>
      </c>
    </row>
    <row r="24" spans="1:26" ht="15" customHeight="1">
      <c r="B24" s="116"/>
      <c r="C24" s="58"/>
      <c r="D24" s="203" t="s">
        <v>183</v>
      </c>
      <c r="E24" s="203"/>
      <c r="F24" s="203"/>
      <c r="G24" s="203"/>
      <c r="H24" s="58"/>
      <c r="I24" s="58"/>
      <c r="N24" s="76" t="s">
        <v>335</v>
      </c>
      <c r="T24" s="76" t="s">
        <v>189</v>
      </c>
      <c r="V24" s="76" t="s">
        <v>128</v>
      </c>
      <c r="X24" s="76" t="s">
        <v>199</v>
      </c>
      <c r="Z24" s="76" t="s">
        <v>205</v>
      </c>
    </row>
    <row r="25" spans="1:26" ht="15" customHeight="1">
      <c r="B25" s="116" t="s">
        <v>318</v>
      </c>
      <c r="C25" s="58" t="s">
        <v>4</v>
      </c>
      <c r="D25" s="206" t="s">
        <v>14</v>
      </c>
      <c r="E25" s="206"/>
      <c r="F25" s="206"/>
      <c r="G25" s="206"/>
      <c r="H25" s="58"/>
      <c r="I25" s="58"/>
      <c r="T25" s="76" t="s">
        <v>49</v>
      </c>
      <c r="V25" s="76" t="s">
        <v>129</v>
      </c>
      <c r="X25" s="76" t="s">
        <v>200</v>
      </c>
      <c r="Z25" s="76" t="s">
        <v>206</v>
      </c>
    </row>
    <row r="26" spans="1:26" ht="15" customHeight="1">
      <c r="B26" s="116"/>
      <c r="C26" s="58"/>
      <c r="D26" s="208" t="s">
        <v>126</v>
      </c>
      <c r="E26" s="208"/>
      <c r="F26" s="208"/>
      <c r="G26" s="208"/>
      <c r="H26" s="58"/>
      <c r="I26" s="58"/>
      <c r="T26" s="79" t="s">
        <v>47</v>
      </c>
      <c r="V26" s="76" t="s">
        <v>190</v>
      </c>
    </row>
    <row r="27" spans="1:26" ht="15" customHeight="1">
      <c r="B27" s="116" t="s">
        <v>319</v>
      </c>
      <c r="C27" s="58" t="s">
        <v>4</v>
      </c>
      <c r="D27" s="206" t="s">
        <v>92</v>
      </c>
      <c r="E27" s="206"/>
      <c r="F27" s="206"/>
      <c r="G27" s="206"/>
      <c r="H27" s="58"/>
      <c r="I27" s="58"/>
      <c r="N27" s="141" t="s">
        <v>339</v>
      </c>
      <c r="O27" s="126"/>
      <c r="P27" s="141" t="s">
        <v>356</v>
      </c>
      <c r="T27" s="76" t="s">
        <v>15</v>
      </c>
      <c r="V27" s="76" t="s">
        <v>133</v>
      </c>
    </row>
    <row r="28" spans="1:26" ht="15" customHeight="1">
      <c r="B28" s="116"/>
      <c r="C28" s="58"/>
      <c r="D28" s="208" t="s">
        <v>192</v>
      </c>
      <c r="E28" s="208"/>
      <c r="F28" s="208"/>
      <c r="G28" s="208"/>
      <c r="H28" s="58"/>
      <c r="I28" s="58"/>
      <c r="N28" s="144" t="s">
        <v>340</v>
      </c>
      <c r="O28" s="126"/>
      <c r="P28" s="144" t="s">
        <v>348</v>
      </c>
      <c r="T28" s="79" t="s">
        <v>16</v>
      </c>
      <c r="V28" s="76" t="s">
        <v>134</v>
      </c>
    </row>
    <row r="29" spans="1:26" ht="15" customHeight="1">
      <c r="B29" s="118" t="s">
        <v>331</v>
      </c>
      <c r="C29" s="58" t="s">
        <v>4</v>
      </c>
      <c r="D29" s="204">
        <v>882032018000093</v>
      </c>
      <c r="E29" s="204"/>
      <c r="F29" s="204"/>
      <c r="G29" s="115"/>
      <c r="H29" s="58"/>
      <c r="I29" s="58"/>
      <c r="N29" s="144" t="s">
        <v>341</v>
      </c>
      <c r="O29" s="126"/>
      <c r="P29" s="144" t="s">
        <v>349</v>
      </c>
      <c r="T29" s="79" t="s">
        <v>8</v>
      </c>
      <c r="V29" s="76" t="s">
        <v>166</v>
      </c>
    </row>
    <row r="30" spans="1:26" ht="15" customHeight="1">
      <c r="B30" s="119" t="s">
        <v>145</v>
      </c>
      <c r="C30" s="58" t="s">
        <v>4</v>
      </c>
      <c r="D30" s="205">
        <f>D29</f>
        <v>882032018000093</v>
      </c>
      <c r="E30" s="205"/>
      <c r="F30" s="205"/>
      <c r="G30" s="115"/>
      <c r="H30" s="58"/>
      <c r="I30" s="58"/>
      <c r="N30" s="144" t="s">
        <v>342</v>
      </c>
      <c r="O30" s="126"/>
      <c r="P30" s="144" t="s">
        <v>350</v>
      </c>
      <c r="T30" s="79" t="s">
        <v>45</v>
      </c>
      <c r="V30" s="76" t="s">
        <v>131</v>
      </c>
    </row>
    <row r="31" spans="1:26" ht="9" customHeight="1">
      <c r="B31" s="58"/>
      <c r="C31" s="58"/>
      <c r="D31" s="58"/>
      <c r="E31" s="58"/>
      <c r="F31" s="58"/>
      <c r="G31" s="58"/>
      <c r="H31" s="58"/>
      <c r="I31" s="58"/>
      <c r="N31" s="144" t="s">
        <v>343</v>
      </c>
      <c r="O31" s="126"/>
      <c r="P31" s="144" t="s">
        <v>351</v>
      </c>
      <c r="T31" s="79" t="s">
        <v>46</v>
      </c>
      <c r="V31" s="76" t="s">
        <v>130</v>
      </c>
    </row>
    <row r="32" spans="1:26" ht="18" customHeight="1">
      <c r="A32" t="s">
        <v>18</v>
      </c>
      <c r="B32" s="209" t="s">
        <v>1</v>
      </c>
      <c r="C32" s="209"/>
      <c r="D32" s="209"/>
      <c r="E32" s="209"/>
      <c r="F32" s="209"/>
      <c r="G32" s="209"/>
      <c r="H32" s="209"/>
      <c r="I32" s="5"/>
      <c r="J32" s="7"/>
      <c r="K32" s="7"/>
      <c r="N32" s="144" t="s">
        <v>344</v>
      </c>
      <c r="O32" s="126"/>
      <c r="P32" s="144" t="s">
        <v>352</v>
      </c>
      <c r="Q32" s="90"/>
    </row>
    <row r="33" spans="2:16" ht="15" customHeight="1">
      <c r="B33" s="64" t="s">
        <v>19</v>
      </c>
      <c r="C33" s="58" t="s">
        <v>4</v>
      </c>
      <c r="D33" s="58" t="s">
        <v>24</v>
      </c>
      <c r="E33" s="200" t="s">
        <v>217</v>
      </c>
      <c r="F33" s="200"/>
      <c r="G33" s="200"/>
      <c r="H33" s="200"/>
      <c r="I33" s="83"/>
      <c r="J33" s="9"/>
      <c r="K33" s="9"/>
      <c r="L33" s="9"/>
      <c r="M33" s="90"/>
      <c r="N33" s="144" t="s">
        <v>345</v>
      </c>
      <c r="O33" s="153"/>
      <c r="P33" s="144" t="s">
        <v>353</v>
      </c>
    </row>
    <row r="34" spans="2:16" ht="15" customHeight="1">
      <c r="B34" s="65"/>
      <c r="C34" s="58"/>
      <c r="D34" s="58" t="s">
        <v>25</v>
      </c>
      <c r="E34" s="114" t="s">
        <v>212</v>
      </c>
      <c r="F34" s="114"/>
      <c r="G34" s="114"/>
      <c r="H34" s="114"/>
      <c r="I34" s="83"/>
      <c r="J34" s="9"/>
      <c r="K34" s="9"/>
      <c r="L34" s="9"/>
      <c r="N34" s="144" t="s">
        <v>346</v>
      </c>
      <c r="O34" s="126"/>
      <c r="P34" s="144" t="s">
        <v>354</v>
      </c>
    </row>
    <row r="35" spans="2:16" ht="15" customHeight="1">
      <c r="B35" s="65"/>
      <c r="C35" s="58"/>
      <c r="D35" s="58" t="s">
        <v>26</v>
      </c>
      <c r="E35" s="206" t="s">
        <v>211</v>
      </c>
      <c r="F35" s="206"/>
      <c r="G35" s="206"/>
      <c r="H35" s="206"/>
      <c r="I35" s="90"/>
      <c r="J35" s="9"/>
      <c r="K35" s="9"/>
      <c r="L35" s="9"/>
      <c r="N35" s="144" t="s">
        <v>347</v>
      </c>
      <c r="O35" s="126"/>
      <c r="P35" s="144" t="s">
        <v>355</v>
      </c>
    </row>
    <row r="36" spans="2:16" ht="15" customHeight="1">
      <c r="B36" s="65"/>
      <c r="C36" s="58"/>
      <c r="D36" s="58" t="s">
        <v>27</v>
      </c>
      <c r="E36" s="206" t="s">
        <v>330</v>
      </c>
      <c r="F36" s="206"/>
      <c r="G36" s="206"/>
      <c r="H36" s="206"/>
      <c r="I36" s="90"/>
      <c r="J36" s="9"/>
      <c r="K36" s="9"/>
      <c r="L36" s="9"/>
    </row>
    <row r="37" spans="2:16" ht="15" customHeight="1">
      <c r="B37" s="64" t="s">
        <v>20</v>
      </c>
      <c r="C37" s="58" t="s">
        <v>4</v>
      </c>
      <c r="D37" s="58" t="s">
        <v>24</v>
      </c>
      <c r="E37" s="200" t="s">
        <v>207</v>
      </c>
      <c r="F37" s="200"/>
      <c r="G37" s="200"/>
      <c r="H37" s="200"/>
      <c r="I37" s="71"/>
      <c r="J37" s="9"/>
      <c r="K37" s="9"/>
      <c r="L37" s="9"/>
    </row>
    <row r="38" spans="2:16" ht="15" customHeight="1">
      <c r="B38" s="65"/>
      <c r="C38" s="58"/>
      <c r="D38" s="58" t="s">
        <v>25</v>
      </c>
      <c r="E38" s="200" t="s">
        <v>209</v>
      </c>
      <c r="F38" s="200"/>
      <c r="G38" s="200"/>
      <c r="H38" s="200"/>
      <c r="I38" s="71"/>
      <c r="J38" s="9"/>
      <c r="K38" s="9"/>
      <c r="L38" s="9"/>
    </row>
    <row r="39" spans="2:16" ht="15" customHeight="1">
      <c r="B39" s="65"/>
      <c r="C39" s="58"/>
      <c r="D39" s="58" t="s">
        <v>26</v>
      </c>
      <c r="E39" s="200" t="s">
        <v>325</v>
      </c>
      <c r="F39" s="200"/>
      <c r="G39" s="200"/>
      <c r="H39" s="200"/>
      <c r="I39" s="71"/>
      <c r="J39" s="9"/>
      <c r="K39" s="9"/>
      <c r="L39" s="9"/>
    </row>
    <row r="40" spans="2:16" ht="15" customHeight="1">
      <c r="B40" s="65"/>
      <c r="C40" s="58"/>
      <c r="D40" s="58" t="s">
        <v>27</v>
      </c>
      <c r="E40" s="200" t="s">
        <v>208</v>
      </c>
      <c r="F40" s="200"/>
      <c r="G40" s="200"/>
      <c r="H40" s="200"/>
      <c r="I40" s="71"/>
      <c r="J40" s="9"/>
      <c r="K40" s="9"/>
      <c r="L40" s="9"/>
    </row>
    <row r="41" spans="2:16" ht="15" customHeight="1">
      <c r="B41" s="64" t="s">
        <v>21</v>
      </c>
      <c r="C41" s="58" t="s">
        <v>4</v>
      </c>
      <c r="D41" s="58" t="s">
        <v>24</v>
      </c>
      <c r="E41" s="200" t="s">
        <v>210</v>
      </c>
      <c r="F41" s="200"/>
      <c r="G41" s="200"/>
      <c r="H41" s="200"/>
      <c r="I41" s="71"/>
      <c r="J41" s="9"/>
      <c r="K41" s="9"/>
      <c r="L41" s="9"/>
    </row>
    <row r="42" spans="2:16" ht="15" customHeight="1">
      <c r="B42" s="58"/>
      <c r="C42" s="58"/>
      <c r="D42" s="58" t="s">
        <v>25</v>
      </c>
      <c r="E42" s="200" t="s">
        <v>327</v>
      </c>
      <c r="F42" s="200"/>
      <c r="G42" s="200"/>
      <c r="H42" s="200"/>
      <c r="I42" s="71"/>
      <c r="J42" s="9"/>
      <c r="K42" s="9"/>
      <c r="L42" s="9"/>
    </row>
    <row r="43" spans="2:16" ht="15" customHeight="1">
      <c r="B43" s="58"/>
      <c r="C43" s="58"/>
      <c r="D43" s="58" t="s">
        <v>26</v>
      </c>
      <c r="E43" s="200" t="s">
        <v>326</v>
      </c>
      <c r="F43" s="200"/>
      <c r="G43" s="200"/>
      <c r="H43" s="200"/>
      <c r="I43" s="71"/>
      <c r="J43" s="9"/>
      <c r="K43" s="9"/>
      <c r="L43" s="9"/>
    </row>
    <row r="44" spans="2:16" ht="15" customHeight="1">
      <c r="B44" s="58"/>
      <c r="C44" s="58"/>
      <c r="D44" s="58" t="s">
        <v>27</v>
      </c>
      <c r="E44" s="200" t="s">
        <v>330</v>
      </c>
      <c r="F44" s="200"/>
      <c r="G44" s="200"/>
      <c r="H44" s="200"/>
      <c r="I44" s="71"/>
      <c r="J44" s="9"/>
      <c r="K44" s="9"/>
      <c r="L44" s="9"/>
    </row>
    <row r="45" spans="2:16" ht="9" customHeight="1">
      <c r="B45" s="58"/>
      <c r="C45" s="58"/>
      <c r="D45" s="58"/>
      <c r="E45" s="58"/>
      <c r="F45" s="58"/>
      <c r="G45" s="58"/>
      <c r="H45" s="58"/>
      <c r="I45" s="58"/>
    </row>
    <row r="46" spans="2:16" ht="15" customHeight="1">
      <c r="B46" s="68" t="s">
        <v>113</v>
      </c>
      <c r="C46" s="68"/>
      <c r="D46" s="68"/>
      <c r="E46" s="68"/>
      <c r="F46" s="68"/>
      <c r="G46" s="68"/>
      <c r="H46" s="68"/>
      <c r="I46" s="68"/>
    </row>
    <row r="47" spans="2:16" ht="15" customHeight="1">
      <c r="B47" s="58"/>
      <c r="C47" s="58"/>
      <c r="D47" s="58"/>
      <c r="E47" s="58"/>
      <c r="F47" s="58"/>
      <c r="G47" s="58"/>
      <c r="H47" s="58"/>
      <c r="I47" s="58"/>
    </row>
    <row r="48" spans="2:16" ht="15" customHeight="1">
      <c r="B48" s="58"/>
      <c r="C48" s="58"/>
      <c r="D48" s="58"/>
      <c r="E48" s="58"/>
      <c r="F48" s="69" t="s">
        <v>314</v>
      </c>
      <c r="G48" s="69"/>
      <c r="H48" s="69"/>
      <c r="I48" s="69"/>
    </row>
    <row r="49" spans="1:24" ht="15" customHeight="1">
      <c r="B49" s="58" t="str">
        <f>"Ka. Prodi "&amp;D25</f>
        <v>Ka. Prodi Pendidikan Bahasa Inggris</v>
      </c>
      <c r="C49" s="58"/>
      <c r="D49" s="58"/>
      <c r="E49" s="58"/>
      <c r="F49" s="58" t="s">
        <v>22</v>
      </c>
      <c r="G49" s="58"/>
      <c r="H49" s="58"/>
      <c r="I49" s="58"/>
    </row>
    <row r="50" spans="1:24" ht="15" customHeight="1">
      <c r="B50" s="58"/>
      <c r="C50" s="58"/>
      <c r="D50" s="58"/>
      <c r="E50" s="58"/>
      <c r="F50" s="58"/>
      <c r="G50" s="58"/>
      <c r="H50" s="58"/>
      <c r="I50" s="58"/>
    </row>
    <row r="51" spans="1:24" ht="15" customHeight="1">
      <c r="B51" s="58"/>
      <c r="C51" s="58"/>
      <c r="D51" s="58"/>
      <c r="E51" s="58"/>
      <c r="F51" s="58"/>
      <c r="G51" s="58"/>
      <c r="H51" s="58"/>
      <c r="I51" s="58"/>
    </row>
    <row r="52" spans="1:24" ht="15" customHeight="1">
      <c r="B52" s="58"/>
      <c r="C52" s="58"/>
      <c r="D52" s="58"/>
      <c r="E52" s="58"/>
      <c r="F52" s="58"/>
      <c r="G52" s="58"/>
      <c r="H52" s="58"/>
      <c r="I52" s="58"/>
    </row>
    <row r="53" spans="1:24" ht="15" customHeight="1">
      <c r="B53" s="61" t="s">
        <v>180</v>
      </c>
      <c r="C53" s="58"/>
      <c r="D53" s="58"/>
      <c r="E53" s="58"/>
      <c r="F53" s="62" t="str">
        <f>D13</f>
        <v>ABDUL NGAFIF</v>
      </c>
      <c r="G53" s="61"/>
      <c r="H53" s="61"/>
      <c r="I53" s="63"/>
      <c r="L53" s="1"/>
    </row>
    <row r="54" spans="1:24" ht="15" customHeight="1">
      <c r="B54" s="58" t="s">
        <v>181</v>
      </c>
      <c r="C54" s="58"/>
      <c r="D54" s="58"/>
      <c r="E54" s="58"/>
      <c r="F54" s="72" t="s">
        <v>23</v>
      </c>
      <c r="G54" s="201">
        <f>D17</f>
        <v>142120001</v>
      </c>
      <c r="H54" s="201"/>
      <c r="I54" s="58"/>
    </row>
    <row r="55" spans="1:24" ht="15" customHeight="1"/>
    <row r="56" spans="1:24" ht="15" customHeight="1"/>
    <row r="57" spans="1:24" ht="15" hidden="1" customHeight="1">
      <c r="B57" s="54"/>
      <c r="C57" s="54"/>
      <c r="D57" s="54"/>
      <c r="E57" s="54"/>
    </row>
    <row r="58" spans="1:24" ht="16.5" hidden="1" customHeight="1">
      <c r="A58" s="2"/>
      <c r="B58" s="54"/>
      <c r="C58" s="54"/>
      <c r="D58" s="54"/>
      <c r="E58" s="54"/>
    </row>
    <row r="59" spans="1:24" ht="15" hidden="1" customHeight="1">
      <c r="R59" s="8" t="s">
        <v>30</v>
      </c>
      <c r="S59" s="8" t="s">
        <v>31</v>
      </c>
      <c r="U59" s="8" t="s">
        <v>56</v>
      </c>
      <c r="X59" s="8" t="s">
        <v>102</v>
      </c>
    </row>
    <row r="60" spans="1:24" ht="15" hidden="1" customHeight="1">
      <c r="R60">
        <v>2012</v>
      </c>
      <c r="S60">
        <v>2017</v>
      </c>
      <c r="U60" t="s">
        <v>92</v>
      </c>
      <c r="X60" t="s">
        <v>137</v>
      </c>
    </row>
    <row r="61" spans="1:24" ht="15" hidden="1" customHeight="1">
      <c r="R61">
        <v>2013</v>
      </c>
      <c r="S61">
        <v>2018</v>
      </c>
      <c r="U61" t="s">
        <v>93</v>
      </c>
      <c r="X61" t="s">
        <v>138</v>
      </c>
    </row>
    <row r="62" spans="1:24" ht="15" hidden="1" customHeight="1">
      <c r="R62">
        <v>2014</v>
      </c>
      <c r="S62">
        <v>2019</v>
      </c>
      <c r="U62" t="s">
        <v>136</v>
      </c>
      <c r="X62" t="s">
        <v>139</v>
      </c>
    </row>
    <row r="63" spans="1:24" ht="15" hidden="1" customHeight="1">
      <c r="R63">
        <v>2015</v>
      </c>
      <c r="S63">
        <v>2020</v>
      </c>
      <c r="U63" t="s">
        <v>163</v>
      </c>
      <c r="X63" t="s">
        <v>164</v>
      </c>
    </row>
    <row r="64" spans="1:24" ht="15" hidden="1" customHeight="1">
      <c r="R64">
        <v>2016</v>
      </c>
      <c r="S64">
        <v>2021</v>
      </c>
      <c r="U64" t="s">
        <v>91</v>
      </c>
      <c r="X64" t="s">
        <v>140</v>
      </c>
    </row>
    <row r="65" spans="18:24" ht="15" hidden="1" customHeight="1">
      <c r="R65">
        <v>2017</v>
      </c>
      <c r="S65">
        <v>2022</v>
      </c>
      <c r="U65" t="s">
        <v>95</v>
      </c>
      <c r="X65" t="s">
        <v>141</v>
      </c>
    </row>
    <row r="66" spans="18:24" ht="15" hidden="1" customHeight="1">
      <c r="R66">
        <v>2018</v>
      </c>
      <c r="S66">
        <v>2023</v>
      </c>
      <c r="U66" t="s">
        <v>96</v>
      </c>
      <c r="X66" t="s">
        <v>142</v>
      </c>
    </row>
    <row r="67" spans="18:24" ht="15" hidden="1" customHeight="1">
      <c r="R67">
        <v>2019</v>
      </c>
      <c r="S67">
        <v>2024</v>
      </c>
      <c r="U67" t="s">
        <v>94</v>
      </c>
      <c r="X67" t="s">
        <v>162</v>
      </c>
    </row>
    <row r="68" spans="18:24" ht="15" hidden="1" customHeight="1">
      <c r="R68">
        <v>2020</v>
      </c>
      <c r="S68">
        <v>2025</v>
      </c>
    </row>
    <row r="69" spans="18:24" ht="15" hidden="1" customHeight="1">
      <c r="R69">
        <v>2021</v>
      </c>
      <c r="S69">
        <v>2026</v>
      </c>
    </row>
    <row r="70" spans="18:24" ht="15" hidden="1" customHeight="1">
      <c r="R70">
        <v>2022</v>
      </c>
      <c r="S70">
        <v>2027</v>
      </c>
    </row>
    <row r="71" spans="18:24" ht="15" hidden="1" customHeight="1">
      <c r="R71">
        <v>2023</v>
      </c>
      <c r="S71">
        <v>2028</v>
      </c>
    </row>
    <row r="72" spans="18:24" ht="15" hidden="1" customHeight="1">
      <c r="R72">
        <v>2024</v>
      </c>
      <c r="S72">
        <v>2029</v>
      </c>
      <c r="V72" s="8" t="s">
        <v>103</v>
      </c>
    </row>
    <row r="73" spans="18:24" ht="15" hidden="1" customHeight="1">
      <c r="V73" t="s">
        <v>123</v>
      </c>
    </row>
    <row r="74" spans="18:24" ht="15" hidden="1" customHeight="1">
      <c r="R74" s="8" t="s">
        <v>32</v>
      </c>
      <c r="V74" t="s">
        <v>124</v>
      </c>
    </row>
    <row r="75" spans="18:24" ht="15" hidden="1" customHeight="1">
      <c r="R75" t="s">
        <v>11</v>
      </c>
      <c r="V75" t="s">
        <v>125</v>
      </c>
    </row>
    <row r="76" spans="18:24" ht="15" hidden="1" customHeight="1">
      <c r="R76" t="s">
        <v>12</v>
      </c>
      <c r="V76" t="s">
        <v>126</v>
      </c>
    </row>
    <row r="77" spans="18:24" ht="15" hidden="1" customHeight="1">
      <c r="R77" t="s">
        <v>13</v>
      </c>
      <c r="V77" t="s">
        <v>127</v>
      </c>
    </row>
    <row r="78" spans="18:24" ht="15" hidden="1" customHeight="1">
      <c r="R78" t="s">
        <v>14</v>
      </c>
      <c r="V78" t="s">
        <v>165</v>
      </c>
    </row>
    <row r="79" spans="18:24" ht="15" hidden="1" customHeight="1">
      <c r="R79" t="s">
        <v>48</v>
      </c>
      <c r="V79" t="s">
        <v>128</v>
      </c>
    </row>
    <row r="80" spans="18:24" ht="15" hidden="1" customHeight="1">
      <c r="R80" t="s">
        <v>160</v>
      </c>
      <c r="V80" t="s">
        <v>129</v>
      </c>
    </row>
    <row r="81" spans="18:22" ht="15" hidden="1" customHeight="1">
      <c r="R81" t="s">
        <v>173</v>
      </c>
      <c r="V81" t="s">
        <v>133</v>
      </c>
    </row>
    <row r="82" spans="18:22" ht="15" hidden="1" customHeight="1">
      <c r="R82" t="s">
        <v>49</v>
      </c>
      <c r="V82" t="s">
        <v>132</v>
      </c>
    </row>
    <row r="83" spans="18:22" ht="15" hidden="1" customHeight="1">
      <c r="R83" t="s">
        <v>15</v>
      </c>
      <c r="V83" t="s">
        <v>134</v>
      </c>
    </row>
    <row r="84" spans="18:22" ht="15" hidden="1" customHeight="1">
      <c r="R84" s="10" t="s">
        <v>47</v>
      </c>
      <c r="V84" t="s">
        <v>131</v>
      </c>
    </row>
    <row r="85" spans="18:22" ht="15" hidden="1" customHeight="1">
      <c r="R85" s="10" t="s">
        <v>16</v>
      </c>
      <c r="V85" t="s">
        <v>130</v>
      </c>
    </row>
    <row r="86" spans="18:22" ht="15" hidden="1" customHeight="1">
      <c r="R86" s="10" t="s">
        <v>8</v>
      </c>
      <c r="V86" t="s">
        <v>166</v>
      </c>
    </row>
    <row r="87" spans="18:22" ht="15" hidden="1" customHeight="1">
      <c r="R87" s="10" t="s">
        <v>45</v>
      </c>
      <c r="V87" t="s">
        <v>161</v>
      </c>
    </row>
    <row r="88" spans="18:22" ht="15" hidden="1" customHeight="1">
      <c r="R88" s="10" t="s">
        <v>46</v>
      </c>
    </row>
    <row r="89" spans="18:22" ht="15" hidden="1" customHeight="1">
      <c r="R89" s="10" t="s">
        <v>159</v>
      </c>
    </row>
    <row r="94" spans="18:22" ht="15" hidden="1" customHeight="1">
      <c r="T94" s="8" t="s">
        <v>101</v>
      </c>
    </row>
    <row r="95" spans="18:22" ht="15" hidden="1" customHeight="1">
      <c r="T95" t="s">
        <v>135</v>
      </c>
    </row>
    <row r="96" spans="18:22" ht="15" hidden="1" customHeight="1">
      <c r="R96" s="12" t="s">
        <v>33</v>
      </c>
      <c r="T96" t="s">
        <v>97</v>
      </c>
    </row>
    <row r="97" spans="18:20" ht="15" hidden="1" customHeight="1">
      <c r="R97" s="10" t="s">
        <v>50</v>
      </c>
      <c r="T97" t="s">
        <v>98</v>
      </c>
    </row>
    <row r="98" spans="18:20" ht="15" hidden="1" customHeight="1">
      <c r="R98" s="11" t="s">
        <v>51</v>
      </c>
      <c r="T98" t="s">
        <v>99</v>
      </c>
    </row>
    <row r="99" spans="18:20" ht="15" hidden="1" customHeight="1">
      <c r="R99" s="11" t="s">
        <v>52</v>
      </c>
      <c r="T99" t="s">
        <v>100</v>
      </c>
    </row>
    <row r="100" spans="18:20" ht="15" hidden="1" customHeight="1">
      <c r="R100" s="11" t="s">
        <v>17</v>
      </c>
    </row>
    <row r="101" spans="18:20" ht="15" hidden="1" customHeight="1">
      <c r="R101" s="11" t="s">
        <v>53</v>
      </c>
    </row>
  </sheetData>
  <sheetProtection password="8C81" sheet="1" objects="1" scenarios="1" selectLockedCells="1" selectUnlockedCells="1"/>
  <mergeCells count="34">
    <mergeCell ref="B7:H7"/>
    <mergeCell ref="B8:H8"/>
    <mergeCell ref="B9:H9"/>
    <mergeCell ref="D13:G13"/>
    <mergeCell ref="D14:G14"/>
    <mergeCell ref="D15:F15"/>
    <mergeCell ref="E36:H36"/>
    <mergeCell ref="E37:H37"/>
    <mergeCell ref="E38:H38"/>
    <mergeCell ref="E39:H39"/>
    <mergeCell ref="D25:G25"/>
    <mergeCell ref="D26:G26"/>
    <mergeCell ref="D27:G27"/>
    <mergeCell ref="D28:G28"/>
    <mergeCell ref="B32:H32"/>
    <mergeCell ref="E35:H35"/>
    <mergeCell ref="D16:F16"/>
    <mergeCell ref="D17:G17"/>
    <mergeCell ref="D19:G19"/>
    <mergeCell ref="D20:G20"/>
    <mergeCell ref="D23:G23"/>
    <mergeCell ref="E42:H42"/>
    <mergeCell ref="E43:H43"/>
    <mergeCell ref="E44:H44"/>
    <mergeCell ref="G54:H54"/>
    <mergeCell ref="D18:F18"/>
    <mergeCell ref="E40:H40"/>
    <mergeCell ref="E41:H41"/>
    <mergeCell ref="D24:G24"/>
    <mergeCell ref="E33:H33"/>
    <mergeCell ref="D29:F29"/>
    <mergeCell ref="D30:F30"/>
    <mergeCell ref="D21:F21"/>
    <mergeCell ref="D22:F22"/>
  </mergeCells>
  <dataValidations count="12">
    <dataValidation type="list" allowBlank="1" showInputMessage="1" showErrorMessage="1" sqref="E20:F20 G20:G22 D20" xr:uid="{00000000-0002-0000-0000-000000000000}">
      <formula1>$S$59:$S$72</formula1>
    </dataValidation>
    <dataValidation type="list" allowBlank="1" showInputMessage="1" showErrorMessage="1" sqref="D19:G19" xr:uid="{00000000-0002-0000-0000-000001000000}">
      <formula1>$R$59:$R$72</formula1>
    </dataValidation>
    <dataValidation type="list" allowBlank="1" showInputMessage="1" showErrorMessage="1" sqref="D24:G24" xr:uid="{00000000-0002-0000-0000-000002000000}">
      <formula1>$R$16:$R$23</formula1>
    </dataValidation>
    <dataValidation type="list" allowBlank="1" showInputMessage="1" showErrorMessage="1" sqref="D28:F28 G28:G30" xr:uid="{00000000-0002-0000-0000-000003000000}">
      <formula1>$Z$16:$Z$25</formula1>
    </dataValidation>
    <dataValidation type="list" allowBlank="1" showInputMessage="1" showErrorMessage="1" sqref="D27:G27" xr:uid="{00000000-0002-0000-0000-000004000000}">
      <formula1>$X$16:$X$25</formula1>
    </dataValidation>
    <dataValidation type="list" allowBlank="1" showInputMessage="1" showErrorMessage="1" sqref="D23:G23" xr:uid="{00000000-0002-0000-0000-000005000000}">
      <formula1>$P$16:$P$23</formula1>
    </dataValidation>
    <dataValidation type="list" allowBlank="1" showInputMessage="1" showErrorMessage="1" sqref="D25:G25" xr:uid="{00000000-0002-0000-0000-000006000000}">
      <formula1>$T$16:$T$31</formula1>
    </dataValidation>
    <dataValidation type="list" allowBlank="1" showInputMessage="1" showErrorMessage="1" sqref="D26:G26" xr:uid="{00000000-0002-0000-0000-000007000000}">
      <formula1>$V$16:$V$31</formula1>
    </dataValidation>
    <dataValidation type="list" allowBlank="1" showInputMessage="1" showErrorMessage="1" sqref="B29" xr:uid="{00000000-0002-0000-0000-000008000000}">
      <formula1>$N$16:$N$18</formula1>
    </dataValidation>
    <dataValidation type="list" allowBlank="1" showInputMessage="1" showErrorMessage="1" sqref="B30" xr:uid="{00000000-0002-0000-0000-000009000000}">
      <formula1>$N$20:$N$24</formula1>
    </dataValidation>
    <dataValidation type="list" allowBlank="1" showInputMessage="1" showErrorMessage="1" sqref="D21:F21" xr:uid="{00000000-0002-0000-0000-00000A000000}">
      <formula1>$N$27:$N$35</formula1>
    </dataValidation>
    <dataValidation type="list" allowBlank="1" showInputMessage="1" showErrorMessage="1" sqref="D22:F22" xr:uid="{00000000-0002-0000-0000-00000B000000}">
      <formula1>$P$27:$P$35</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14"/>
  <sheetViews>
    <sheetView tabSelected="1" topLeftCell="A35" zoomScaleNormal="100" workbookViewId="0">
      <selection activeCell="E40" sqref="E40:H40"/>
    </sheetView>
  </sheetViews>
  <sheetFormatPr defaultColWidth="5.7109375" defaultRowHeight="15" zeroHeight="1"/>
  <cols>
    <col min="1" max="1" width="2" style="126" customWidth="1"/>
    <col min="2" max="2" width="26.140625" style="126" customWidth="1"/>
    <col min="3" max="3" width="2.28515625" style="126" customWidth="1"/>
    <col min="4" max="4" width="3.85546875" style="126" customWidth="1"/>
    <col min="5" max="5" width="10.28515625" style="126" customWidth="1"/>
    <col min="6" max="6" width="5.42578125" style="126" customWidth="1"/>
    <col min="7" max="7" width="13.42578125" style="126" customWidth="1"/>
    <col min="8" max="8" width="35.85546875" style="126" customWidth="1"/>
    <col min="9" max="11" width="5.7109375" style="126"/>
    <col min="12" max="12" width="10.7109375" style="126" customWidth="1"/>
    <col min="13" max="13" width="5.140625" style="126" customWidth="1"/>
    <col min="14" max="26" width="5.7109375" style="126" hidden="1" customWidth="1"/>
    <col min="27" max="29" width="5.7109375" style="126" customWidth="1"/>
    <col min="30" max="30" width="10.7109375" style="126" customWidth="1"/>
    <col min="31" max="16384" width="5.7109375" style="126"/>
  </cols>
  <sheetData>
    <row r="1" spans="1:31" ht="11.25" customHeight="1"/>
    <row r="2" spans="1:31" ht="15" customHeight="1"/>
    <row r="3" spans="1:31" ht="15" customHeight="1"/>
    <row r="4" spans="1:31" ht="15" customHeight="1"/>
    <row r="5" spans="1:31" ht="15" customHeight="1"/>
    <row r="6" spans="1:31" ht="15" customHeight="1"/>
    <row r="7" spans="1:31" ht="22.5">
      <c r="B7" s="222" t="s">
        <v>0</v>
      </c>
      <c r="C7" s="222"/>
      <c r="D7" s="222"/>
      <c r="E7" s="222"/>
      <c r="F7" s="222"/>
      <c r="G7" s="222"/>
      <c r="H7" s="222"/>
      <c r="I7" s="127"/>
      <c r="J7" s="127"/>
      <c r="K7" s="127"/>
    </row>
    <row r="8" spans="1:31" ht="15" customHeight="1">
      <c r="B8" s="223" t="s">
        <v>1</v>
      </c>
      <c r="C8" s="223"/>
      <c r="D8" s="223"/>
      <c r="E8" s="223"/>
      <c r="F8" s="223"/>
      <c r="G8" s="223"/>
      <c r="H8" s="223"/>
      <c r="I8" s="128"/>
      <c r="J8" s="128"/>
      <c r="K8" s="128"/>
    </row>
    <row r="9" spans="1:31" ht="15" customHeight="1">
      <c r="B9" s="224" t="s">
        <v>2</v>
      </c>
      <c r="C9" s="224"/>
      <c r="D9" s="224"/>
      <c r="E9" s="224"/>
      <c r="F9" s="224"/>
      <c r="G9" s="224"/>
      <c r="H9" s="224"/>
      <c r="I9" s="129"/>
      <c r="J9" s="129"/>
      <c r="K9" s="129"/>
    </row>
    <row r="10" spans="1:31" ht="5.25" customHeight="1">
      <c r="AB10" s="130"/>
      <c r="AC10" s="130"/>
      <c r="AD10" s="130"/>
      <c r="AE10" s="130"/>
    </row>
    <row r="11" spans="1:31" ht="9.75" customHeight="1">
      <c r="AB11" s="130"/>
      <c r="AC11" s="130"/>
      <c r="AD11" s="130"/>
      <c r="AE11" s="130"/>
    </row>
    <row r="12" spans="1:31" ht="18" customHeight="1">
      <c r="A12" s="126" t="s">
        <v>9</v>
      </c>
      <c r="B12" s="131" t="s">
        <v>10</v>
      </c>
      <c r="C12" s="131"/>
      <c r="D12" s="131"/>
      <c r="E12" s="131"/>
      <c r="F12" s="131"/>
      <c r="G12" s="131"/>
      <c r="H12" s="131"/>
      <c r="I12" s="132"/>
      <c r="J12" s="132"/>
      <c r="K12" s="132"/>
      <c r="N12" s="133"/>
      <c r="O12" s="133"/>
      <c r="P12" s="133"/>
      <c r="Q12" s="133"/>
    </row>
    <row r="13" spans="1:31" ht="15" customHeight="1">
      <c r="B13" s="134" t="s">
        <v>3</v>
      </c>
      <c r="C13" s="135" t="s">
        <v>4</v>
      </c>
      <c r="D13" s="216" t="s">
        <v>372</v>
      </c>
      <c r="E13" s="216"/>
      <c r="F13" s="216"/>
      <c r="G13" s="216"/>
      <c r="H13" s="136"/>
      <c r="I13" s="136"/>
      <c r="N13" s="133"/>
      <c r="O13" s="133"/>
      <c r="P13" s="133"/>
      <c r="Q13" s="133"/>
    </row>
    <row r="14" spans="1:31" ht="15" customHeight="1">
      <c r="B14" s="134" t="s">
        <v>171</v>
      </c>
      <c r="C14" s="135" t="s">
        <v>4</v>
      </c>
      <c r="D14" s="216" t="s">
        <v>373</v>
      </c>
      <c r="E14" s="216"/>
      <c r="F14" s="216"/>
      <c r="G14" s="216"/>
      <c r="H14" s="137"/>
      <c r="I14" s="138"/>
      <c r="N14" s="133"/>
      <c r="O14" s="133"/>
      <c r="P14" s="133"/>
      <c r="Q14" s="133"/>
    </row>
    <row r="15" spans="1:31" ht="15" customHeight="1">
      <c r="B15" s="134" t="s">
        <v>172</v>
      </c>
      <c r="C15" s="135" t="s">
        <v>4</v>
      </c>
      <c r="D15" s="226">
        <v>36107</v>
      </c>
      <c r="E15" s="226"/>
      <c r="F15" s="226"/>
      <c r="G15" s="137"/>
      <c r="H15" s="139"/>
      <c r="I15" s="138"/>
      <c r="N15" s="133"/>
      <c r="O15" s="133"/>
      <c r="P15" s="133"/>
      <c r="Q15" s="133"/>
    </row>
    <row r="16" spans="1:31" ht="15" customHeight="1">
      <c r="B16" s="134"/>
      <c r="C16" s="135"/>
      <c r="D16" s="225">
        <f>D15</f>
        <v>36107</v>
      </c>
      <c r="E16" s="225"/>
      <c r="F16" s="225"/>
      <c r="G16" s="140"/>
      <c r="H16" s="139"/>
      <c r="I16" s="138"/>
      <c r="N16" s="141" t="s">
        <v>333</v>
      </c>
      <c r="O16" s="133"/>
      <c r="P16" s="141" t="s">
        <v>33</v>
      </c>
      <c r="Q16" s="133"/>
      <c r="R16" s="142" t="s">
        <v>101</v>
      </c>
      <c r="T16" s="142" t="s">
        <v>32</v>
      </c>
      <c r="V16" s="142" t="s">
        <v>103</v>
      </c>
      <c r="X16" s="142" t="s">
        <v>56</v>
      </c>
      <c r="Z16" s="142" t="s">
        <v>191</v>
      </c>
    </row>
    <row r="17" spans="1:26" ht="15" customHeight="1">
      <c r="B17" s="134" t="s">
        <v>5</v>
      </c>
      <c r="C17" s="135" t="s">
        <v>4</v>
      </c>
      <c r="D17" s="216"/>
      <c r="E17" s="216"/>
      <c r="F17" s="216"/>
      <c r="G17" s="143"/>
      <c r="H17" s="135"/>
      <c r="I17" s="135"/>
      <c r="N17" s="144" t="s">
        <v>331</v>
      </c>
      <c r="P17" s="145" t="s">
        <v>188</v>
      </c>
      <c r="R17" s="146" t="s">
        <v>183</v>
      </c>
      <c r="T17" s="145" t="s">
        <v>14</v>
      </c>
      <c r="V17" s="144" t="s">
        <v>357</v>
      </c>
      <c r="X17" s="144" t="s">
        <v>194</v>
      </c>
      <c r="Z17" s="144" t="s">
        <v>193</v>
      </c>
    </row>
    <row r="18" spans="1:26" ht="15" customHeight="1">
      <c r="B18" s="134" t="s">
        <v>320</v>
      </c>
      <c r="C18" s="135" t="s">
        <v>4</v>
      </c>
      <c r="D18" s="215">
        <v>2021172120018</v>
      </c>
      <c r="E18" s="215"/>
      <c r="F18" s="215"/>
      <c r="G18" s="147"/>
      <c r="H18" s="135"/>
      <c r="I18" s="135"/>
      <c r="N18" s="144" t="s">
        <v>332</v>
      </c>
      <c r="P18" s="148" t="s">
        <v>51</v>
      </c>
      <c r="R18" s="144" t="s">
        <v>184</v>
      </c>
      <c r="T18" s="144" t="s">
        <v>11</v>
      </c>
      <c r="U18" s="149"/>
      <c r="V18" s="144" t="s">
        <v>123</v>
      </c>
      <c r="X18" s="144" t="s">
        <v>195</v>
      </c>
      <c r="Z18" s="144" t="s">
        <v>201</v>
      </c>
    </row>
    <row r="19" spans="1:26" ht="15" customHeight="1">
      <c r="B19" s="134" t="s">
        <v>6</v>
      </c>
      <c r="C19" s="135" t="s">
        <v>4</v>
      </c>
      <c r="D19" s="216">
        <v>2017</v>
      </c>
      <c r="E19" s="216"/>
      <c r="F19" s="216"/>
      <c r="G19" s="143"/>
      <c r="H19" s="135"/>
      <c r="I19" s="135"/>
      <c r="P19" s="148" t="s">
        <v>52</v>
      </c>
      <c r="R19" s="144" t="s">
        <v>185</v>
      </c>
      <c r="T19" s="144" t="s">
        <v>12</v>
      </c>
      <c r="V19" s="144" t="s">
        <v>124</v>
      </c>
      <c r="X19" s="144" t="s">
        <v>196</v>
      </c>
      <c r="Z19" s="144" t="s">
        <v>202</v>
      </c>
    </row>
    <row r="20" spans="1:26" ht="15" customHeight="1">
      <c r="B20" s="134" t="s">
        <v>7</v>
      </c>
      <c r="C20" s="135" t="s">
        <v>4</v>
      </c>
      <c r="D20" s="216">
        <v>2021</v>
      </c>
      <c r="E20" s="216"/>
      <c r="F20" s="216"/>
      <c r="G20" s="143"/>
      <c r="H20" s="135"/>
      <c r="I20" s="135"/>
      <c r="N20" s="141" t="s">
        <v>334</v>
      </c>
      <c r="P20" s="148" t="s">
        <v>17</v>
      </c>
      <c r="R20" s="144" t="s">
        <v>186</v>
      </c>
      <c r="T20" s="144" t="s">
        <v>13</v>
      </c>
      <c r="V20" s="144" t="s">
        <v>329</v>
      </c>
      <c r="X20" s="144" t="s">
        <v>197</v>
      </c>
      <c r="Z20" s="144" t="s">
        <v>203</v>
      </c>
    </row>
    <row r="21" spans="1:26" ht="15" customHeight="1">
      <c r="B21" s="134" t="s">
        <v>337</v>
      </c>
      <c r="C21" s="135" t="s">
        <v>4</v>
      </c>
      <c r="D21" s="216" t="s">
        <v>341</v>
      </c>
      <c r="E21" s="216"/>
      <c r="F21" s="216"/>
      <c r="G21" s="143"/>
      <c r="H21" s="135"/>
      <c r="I21" s="135"/>
      <c r="N21" s="144" t="s">
        <v>145</v>
      </c>
      <c r="P21" s="148" t="s">
        <v>53</v>
      </c>
      <c r="R21" s="144" t="s">
        <v>187</v>
      </c>
      <c r="T21" s="144" t="s">
        <v>48</v>
      </c>
      <c r="V21" s="144" t="s">
        <v>127</v>
      </c>
      <c r="X21" s="144" t="s">
        <v>198</v>
      </c>
      <c r="Z21" s="144" t="s">
        <v>204</v>
      </c>
    </row>
    <row r="22" spans="1:26" ht="15" customHeight="1">
      <c r="B22" s="134" t="s">
        <v>338</v>
      </c>
      <c r="C22" s="135" t="s">
        <v>4</v>
      </c>
      <c r="D22" s="216" t="s">
        <v>349</v>
      </c>
      <c r="E22" s="216"/>
      <c r="F22" s="216"/>
      <c r="G22" s="143"/>
      <c r="H22" s="135"/>
      <c r="I22" s="135"/>
      <c r="N22" s="144" t="s">
        <v>335</v>
      </c>
      <c r="T22" s="144" t="s">
        <v>189</v>
      </c>
      <c r="V22" s="144" t="s">
        <v>128</v>
      </c>
      <c r="X22" s="144" t="s">
        <v>199</v>
      </c>
      <c r="Z22" s="144" t="s">
        <v>205</v>
      </c>
    </row>
    <row r="23" spans="1:26" ht="15" customHeight="1">
      <c r="B23" s="134" t="s">
        <v>358</v>
      </c>
      <c r="C23" s="135" t="s">
        <v>4</v>
      </c>
      <c r="D23" s="218" t="s">
        <v>188</v>
      </c>
      <c r="E23" s="218"/>
      <c r="F23" s="218"/>
      <c r="G23" s="218"/>
      <c r="H23" s="135"/>
      <c r="I23" s="135"/>
      <c r="T23" s="144" t="s">
        <v>49</v>
      </c>
      <c r="V23" s="144" t="s">
        <v>129</v>
      </c>
      <c r="X23" s="144" t="s">
        <v>200</v>
      </c>
      <c r="Z23" s="144" t="s">
        <v>206</v>
      </c>
    </row>
    <row r="24" spans="1:26" ht="15" customHeight="1">
      <c r="B24" s="134"/>
      <c r="C24" s="135"/>
      <c r="D24" s="219" t="s">
        <v>183</v>
      </c>
      <c r="E24" s="219"/>
      <c r="F24" s="219"/>
      <c r="G24" s="219"/>
      <c r="H24" s="135"/>
      <c r="I24" s="135"/>
      <c r="T24" s="145" t="s">
        <v>47</v>
      </c>
      <c r="V24" s="144" t="s">
        <v>190</v>
      </c>
    </row>
    <row r="25" spans="1:26" ht="15" customHeight="1">
      <c r="B25" s="134" t="s">
        <v>318</v>
      </c>
      <c r="C25" s="135" t="s">
        <v>4</v>
      </c>
      <c r="D25" s="218" t="s">
        <v>14</v>
      </c>
      <c r="E25" s="218"/>
      <c r="F25" s="218"/>
      <c r="G25" s="218"/>
      <c r="H25" s="135"/>
      <c r="I25" s="135"/>
      <c r="N25" s="141" t="s">
        <v>339</v>
      </c>
      <c r="P25" s="141" t="s">
        <v>356</v>
      </c>
      <c r="T25" s="144" t="s">
        <v>15</v>
      </c>
      <c r="V25" s="144" t="s">
        <v>133</v>
      </c>
    </row>
    <row r="26" spans="1:26" ht="15" customHeight="1">
      <c r="B26" s="134"/>
      <c r="C26" s="135"/>
      <c r="D26" s="220" t="s">
        <v>357</v>
      </c>
      <c r="E26" s="220"/>
      <c r="F26" s="220"/>
      <c r="G26" s="220"/>
      <c r="H26" s="135"/>
      <c r="I26" s="135"/>
      <c r="N26" s="144" t="s">
        <v>340</v>
      </c>
      <c r="P26" s="144" t="s">
        <v>348</v>
      </c>
      <c r="T26" s="145" t="s">
        <v>16</v>
      </c>
      <c r="V26" s="144" t="s">
        <v>134</v>
      </c>
    </row>
    <row r="27" spans="1:26" ht="15" customHeight="1">
      <c r="B27" s="134" t="s">
        <v>319</v>
      </c>
      <c r="C27" s="135" t="s">
        <v>4</v>
      </c>
      <c r="D27" s="218" t="s">
        <v>194</v>
      </c>
      <c r="E27" s="218"/>
      <c r="F27" s="218"/>
      <c r="G27" s="218"/>
      <c r="H27" s="135"/>
      <c r="I27" s="135"/>
      <c r="N27" s="144" t="s">
        <v>341</v>
      </c>
      <c r="P27" s="144" t="s">
        <v>349</v>
      </c>
      <c r="T27" s="145" t="s">
        <v>8</v>
      </c>
      <c r="V27" s="144" t="s">
        <v>166</v>
      </c>
    </row>
    <row r="28" spans="1:26" ht="15" customHeight="1">
      <c r="B28" s="134"/>
      <c r="C28" s="135"/>
      <c r="D28" s="220" t="s">
        <v>193</v>
      </c>
      <c r="E28" s="220"/>
      <c r="F28" s="220"/>
      <c r="G28" s="220"/>
      <c r="H28" s="135"/>
      <c r="I28" s="135"/>
      <c r="N28" s="144" t="s">
        <v>342</v>
      </c>
      <c r="P28" s="144" t="s">
        <v>350</v>
      </c>
      <c r="T28" s="145" t="s">
        <v>45</v>
      </c>
      <c r="V28" s="144" t="s">
        <v>131</v>
      </c>
    </row>
    <row r="29" spans="1:26" ht="15" customHeight="1">
      <c r="B29" s="150" t="s">
        <v>331</v>
      </c>
      <c r="C29" s="135" t="s">
        <v>4</v>
      </c>
      <c r="D29" s="221"/>
      <c r="E29" s="221"/>
      <c r="F29" s="221"/>
      <c r="G29" s="151"/>
      <c r="H29" s="135"/>
      <c r="I29" s="135"/>
      <c r="N29" s="144" t="s">
        <v>343</v>
      </c>
      <c r="P29" s="144" t="s">
        <v>351</v>
      </c>
      <c r="T29" s="145" t="s">
        <v>46</v>
      </c>
      <c r="V29" s="144" t="s">
        <v>130</v>
      </c>
    </row>
    <row r="30" spans="1:26" ht="15" customHeight="1">
      <c r="B30" s="150" t="s">
        <v>145</v>
      </c>
      <c r="C30" s="135" t="s">
        <v>4</v>
      </c>
      <c r="D30" s="215">
        <f>D29</f>
        <v>0</v>
      </c>
      <c r="E30" s="216"/>
      <c r="F30" s="216"/>
      <c r="G30" s="135"/>
      <c r="H30" s="135"/>
      <c r="I30" s="135"/>
      <c r="N30" s="144" t="s">
        <v>344</v>
      </c>
      <c r="P30" s="144" t="s">
        <v>352</v>
      </c>
    </row>
    <row r="31" spans="1:26" ht="15" customHeight="1">
      <c r="B31" s="135"/>
      <c r="C31" s="135"/>
      <c r="D31" s="135"/>
      <c r="E31" s="135"/>
      <c r="F31" s="135"/>
      <c r="G31" s="135"/>
      <c r="H31" s="135"/>
      <c r="I31" s="135"/>
      <c r="N31" s="144" t="s">
        <v>345</v>
      </c>
      <c r="O31" s="153"/>
      <c r="P31" s="144" t="s">
        <v>353</v>
      </c>
    </row>
    <row r="32" spans="1:26" ht="18" customHeight="1">
      <c r="A32" s="126" t="s">
        <v>18</v>
      </c>
      <c r="B32" s="228" t="s">
        <v>1</v>
      </c>
      <c r="C32" s="228"/>
      <c r="D32" s="228"/>
      <c r="E32" s="228"/>
      <c r="F32" s="228"/>
      <c r="G32" s="228"/>
      <c r="H32" s="228"/>
      <c r="I32" s="128"/>
      <c r="J32" s="152"/>
      <c r="K32" s="152"/>
      <c r="N32" s="144" t="s">
        <v>346</v>
      </c>
      <c r="P32" s="144" t="s">
        <v>354</v>
      </c>
    </row>
    <row r="33" spans="2:16" ht="15" customHeight="1">
      <c r="B33" s="154" t="s">
        <v>19</v>
      </c>
      <c r="C33" s="135" t="s">
        <v>4</v>
      </c>
      <c r="D33" s="135" t="s">
        <v>24</v>
      </c>
      <c r="E33" s="217" t="s">
        <v>330</v>
      </c>
      <c r="F33" s="217"/>
      <c r="G33" s="217"/>
      <c r="H33" s="217"/>
      <c r="I33" s="155"/>
      <c r="J33" s="156"/>
      <c r="K33" s="156"/>
      <c r="L33" s="156"/>
      <c r="M33" s="153"/>
      <c r="N33" s="144" t="s">
        <v>347</v>
      </c>
      <c r="P33" s="144" t="s">
        <v>355</v>
      </c>
    </row>
    <row r="34" spans="2:16" ht="15" customHeight="1">
      <c r="B34" s="151"/>
      <c r="C34" s="135"/>
      <c r="D34" s="135" t="s">
        <v>25</v>
      </c>
      <c r="E34" s="217" t="s">
        <v>330</v>
      </c>
      <c r="F34" s="217"/>
      <c r="G34" s="217"/>
      <c r="H34" s="217"/>
      <c r="I34" s="155"/>
      <c r="J34" s="156"/>
      <c r="K34" s="156"/>
      <c r="L34" s="156"/>
    </row>
    <row r="35" spans="2:16" ht="15" customHeight="1">
      <c r="B35" s="151"/>
      <c r="C35" s="135"/>
      <c r="D35" s="135" t="s">
        <v>26</v>
      </c>
      <c r="E35" s="227" t="s">
        <v>330</v>
      </c>
      <c r="F35" s="227"/>
      <c r="G35" s="227"/>
      <c r="H35" s="227"/>
      <c r="I35" s="153"/>
      <c r="J35" s="156"/>
      <c r="K35" s="156"/>
      <c r="L35" s="156"/>
    </row>
    <row r="36" spans="2:16" ht="15" customHeight="1">
      <c r="B36" s="151"/>
      <c r="C36" s="135"/>
      <c r="D36" s="135" t="s">
        <v>27</v>
      </c>
      <c r="E36" s="227" t="s">
        <v>330</v>
      </c>
      <c r="F36" s="227"/>
      <c r="G36" s="227"/>
      <c r="H36" s="227"/>
      <c r="I36" s="153"/>
      <c r="J36" s="156"/>
      <c r="K36" s="156"/>
      <c r="L36" s="156"/>
    </row>
    <row r="37" spans="2:16" ht="15" customHeight="1">
      <c r="B37" s="154" t="s">
        <v>20</v>
      </c>
      <c r="C37" s="135" t="s">
        <v>4</v>
      </c>
      <c r="D37" s="135" t="s">
        <v>24</v>
      </c>
      <c r="E37" s="214" t="s">
        <v>363</v>
      </c>
      <c r="F37" s="214"/>
      <c r="G37" s="214"/>
      <c r="H37" s="214"/>
      <c r="I37" s="157"/>
      <c r="J37" s="156"/>
      <c r="K37" s="156"/>
      <c r="L37" s="156"/>
    </row>
    <row r="38" spans="2:16" ht="15" customHeight="1">
      <c r="B38" s="151"/>
      <c r="C38" s="135"/>
      <c r="D38" s="135" t="s">
        <v>25</v>
      </c>
      <c r="E38" s="214" t="s">
        <v>359</v>
      </c>
      <c r="F38" s="214"/>
      <c r="G38" s="214"/>
      <c r="H38" s="214"/>
      <c r="I38" s="157"/>
      <c r="J38" s="156"/>
      <c r="K38" s="156"/>
      <c r="L38" s="156"/>
    </row>
    <row r="39" spans="2:16" ht="15" customHeight="1">
      <c r="B39" s="151"/>
      <c r="C39" s="135"/>
      <c r="D39" s="135" t="s">
        <v>26</v>
      </c>
      <c r="E39" s="214" t="s">
        <v>364</v>
      </c>
      <c r="F39" s="214"/>
      <c r="G39" s="214"/>
      <c r="H39" s="214"/>
      <c r="I39" s="157"/>
      <c r="J39" s="156"/>
      <c r="K39" s="156"/>
      <c r="L39" s="156"/>
    </row>
    <row r="40" spans="2:16" ht="15" customHeight="1">
      <c r="B40" s="151"/>
      <c r="C40" s="135"/>
      <c r="D40" s="135" t="s">
        <v>27</v>
      </c>
      <c r="E40" s="214" t="s">
        <v>369</v>
      </c>
      <c r="F40" s="214"/>
      <c r="G40" s="214"/>
      <c r="H40" s="214"/>
      <c r="I40" s="157"/>
      <c r="J40" s="156"/>
      <c r="K40" s="156"/>
      <c r="L40" s="156"/>
    </row>
    <row r="41" spans="2:16" ht="15" customHeight="1">
      <c r="B41" s="154" t="s">
        <v>21</v>
      </c>
      <c r="C41" s="135" t="s">
        <v>4</v>
      </c>
      <c r="D41" s="135" t="s">
        <v>24</v>
      </c>
      <c r="E41" s="214" t="s">
        <v>360</v>
      </c>
      <c r="F41" s="214"/>
      <c r="G41" s="214"/>
      <c r="H41" s="214"/>
      <c r="I41" s="157"/>
      <c r="J41" s="156"/>
      <c r="K41" s="156"/>
      <c r="L41" s="156"/>
    </row>
    <row r="42" spans="2:16" ht="15" customHeight="1">
      <c r="B42" s="135"/>
      <c r="C42" s="135"/>
      <c r="D42" s="135" t="s">
        <v>25</v>
      </c>
      <c r="E42" s="214" t="s">
        <v>361</v>
      </c>
      <c r="F42" s="214"/>
      <c r="G42" s="214"/>
      <c r="H42" s="214"/>
      <c r="I42" s="157"/>
      <c r="J42" s="156"/>
      <c r="K42" s="156"/>
      <c r="L42" s="156"/>
    </row>
    <row r="43" spans="2:16" ht="15" customHeight="1">
      <c r="B43" s="135"/>
      <c r="C43" s="135"/>
      <c r="D43" s="159">
        <v>3</v>
      </c>
      <c r="E43" s="214" t="s">
        <v>370</v>
      </c>
      <c r="F43" s="214"/>
      <c r="G43" s="214"/>
      <c r="H43" s="214"/>
      <c r="I43" s="199"/>
      <c r="J43" s="156"/>
      <c r="K43" s="156"/>
      <c r="L43" s="156"/>
    </row>
    <row r="44" spans="2:16" ht="15" customHeight="1">
      <c r="B44" s="135"/>
      <c r="C44" s="135"/>
      <c r="D44" s="159">
        <v>4</v>
      </c>
      <c r="E44" s="214" t="s">
        <v>365</v>
      </c>
      <c r="F44" s="214"/>
      <c r="G44" s="214"/>
      <c r="H44" s="214"/>
      <c r="I44" s="199"/>
      <c r="J44" s="156"/>
      <c r="K44" s="156"/>
      <c r="L44" s="156"/>
    </row>
    <row r="45" spans="2:16" ht="15" customHeight="1">
      <c r="B45" s="135"/>
      <c r="C45" s="135"/>
      <c r="D45" s="159">
        <v>5</v>
      </c>
      <c r="E45" s="214" t="s">
        <v>368</v>
      </c>
      <c r="F45" s="214"/>
      <c r="G45" s="214"/>
      <c r="H45" s="214"/>
      <c r="I45" s="199"/>
      <c r="J45" s="156"/>
      <c r="K45" s="156"/>
      <c r="L45" s="156"/>
    </row>
    <row r="46" spans="2:16" ht="15" customHeight="1">
      <c r="B46" s="135"/>
      <c r="C46" s="135"/>
      <c r="D46" s="159">
        <v>6</v>
      </c>
      <c r="E46" s="214" t="s">
        <v>366</v>
      </c>
      <c r="F46" s="214"/>
      <c r="G46" s="214"/>
      <c r="H46" s="214"/>
      <c r="I46" s="199"/>
      <c r="J46" s="156"/>
      <c r="K46" s="156"/>
      <c r="L46" s="156"/>
    </row>
    <row r="47" spans="2:16" ht="15" customHeight="1">
      <c r="B47" s="135"/>
      <c r="C47" s="135"/>
      <c r="D47" s="159">
        <v>7</v>
      </c>
      <c r="E47" s="214" t="s">
        <v>371</v>
      </c>
      <c r="F47" s="214"/>
      <c r="G47" s="214"/>
      <c r="H47" s="214"/>
      <c r="I47" s="199"/>
      <c r="J47" s="156"/>
      <c r="K47" s="156"/>
      <c r="L47" s="156"/>
    </row>
    <row r="48" spans="2:16" ht="15" customHeight="1">
      <c r="B48" s="135"/>
      <c r="C48" s="135"/>
      <c r="D48" s="159">
        <v>8</v>
      </c>
      <c r="E48" s="214" t="s">
        <v>375</v>
      </c>
      <c r="F48" s="214"/>
      <c r="G48" s="214"/>
      <c r="H48" s="214"/>
      <c r="I48" s="199"/>
      <c r="J48" s="156"/>
      <c r="K48" s="156"/>
      <c r="L48" s="156"/>
    </row>
    <row r="49" spans="1:24" ht="15" customHeight="1">
      <c r="B49" s="135"/>
      <c r="C49" s="135"/>
      <c r="D49" s="159">
        <v>9</v>
      </c>
      <c r="E49" s="214" t="s">
        <v>367</v>
      </c>
      <c r="F49" s="214"/>
      <c r="G49" s="214"/>
      <c r="H49" s="214"/>
      <c r="I49" s="157"/>
      <c r="J49" s="156"/>
      <c r="K49" s="156"/>
      <c r="L49" s="156"/>
    </row>
    <row r="50" spans="1:24" ht="15" customHeight="1">
      <c r="B50" s="135"/>
      <c r="C50" s="135"/>
      <c r="D50" s="159">
        <v>10</v>
      </c>
      <c r="E50" s="214" t="s">
        <v>374</v>
      </c>
      <c r="F50" s="214"/>
      <c r="G50" s="214"/>
      <c r="H50" s="214"/>
      <c r="I50" s="157"/>
      <c r="J50" s="156"/>
      <c r="K50" s="156"/>
      <c r="L50" s="156"/>
    </row>
    <row r="51" spans="1:24" ht="9" customHeight="1">
      <c r="B51" s="135"/>
      <c r="C51" s="135"/>
      <c r="D51" s="135"/>
      <c r="E51" s="135"/>
      <c r="F51" s="135"/>
      <c r="G51" s="135"/>
      <c r="H51" s="135"/>
      <c r="I51" s="135"/>
    </row>
    <row r="52" spans="1:24" ht="15" customHeight="1">
      <c r="B52" s="158" t="s">
        <v>113</v>
      </c>
      <c r="C52" s="158"/>
      <c r="D52" s="158"/>
      <c r="E52" s="158"/>
      <c r="F52" s="158"/>
      <c r="G52" s="158"/>
      <c r="H52" s="158"/>
      <c r="I52" s="158"/>
    </row>
    <row r="53" spans="1:24" ht="15" customHeight="1">
      <c r="B53" s="135"/>
      <c r="C53" s="135"/>
      <c r="D53" s="135"/>
      <c r="E53" s="135"/>
      <c r="F53" s="135"/>
      <c r="G53" s="135"/>
      <c r="H53" s="135"/>
      <c r="I53" s="135"/>
    </row>
    <row r="54" spans="1:24" ht="15" customHeight="1">
      <c r="B54" s="135"/>
      <c r="C54" s="135"/>
      <c r="D54" s="135"/>
      <c r="E54" s="135"/>
      <c r="F54" s="159" t="s">
        <v>362</v>
      </c>
      <c r="G54" s="159"/>
      <c r="H54" s="159"/>
      <c r="I54" s="159"/>
    </row>
    <row r="55" spans="1:24" ht="15" customHeight="1">
      <c r="B55" s="135" t="str">
        <f>"Ka. Prodi "&amp;D25</f>
        <v>Ka. Prodi Pendidikan Bahasa Inggris</v>
      </c>
      <c r="C55" s="135"/>
      <c r="D55" s="135"/>
      <c r="E55" s="135"/>
      <c r="F55" s="135" t="s">
        <v>22</v>
      </c>
      <c r="G55" s="135"/>
      <c r="H55" s="135"/>
      <c r="I55" s="135"/>
    </row>
    <row r="56" spans="1:24" ht="15" customHeight="1">
      <c r="B56" s="135"/>
      <c r="C56" s="135"/>
      <c r="D56" s="135"/>
      <c r="E56" s="135"/>
      <c r="F56" s="135"/>
      <c r="G56" s="135"/>
      <c r="H56" s="135"/>
      <c r="I56" s="135"/>
    </row>
    <row r="57" spans="1:24" ht="15" customHeight="1">
      <c r="B57" s="135"/>
      <c r="C57" s="135"/>
      <c r="D57" s="135"/>
      <c r="E57" s="135"/>
      <c r="F57" s="135"/>
      <c r="G57" s="135"/>
      <c r="H57" s="135"/>
      <c r="I57" s="135"/>
    </row>
    <row r="58" spans="1:24" ht="15" customHeight="1">
      <c r="B58" s="135"/>
      <c r="C58" s="135"/>
      <c r="D58" s="135"/>
      <c r="E58" s="135"/>
      <c r="F58" s="135"/>
      <c r="G58" s="135"/>
      <c r="H58" s="135"/>
      <c r="I58" s="135"/>
    </row>
    <row r="59" spans="1:24" ht="15" customHeight="1">
      <c r="B59" s="160" t="s">
        <v>180</v>
      </c>
      <c r="C59" s="135"/>
      <c r="D59" s="135"/>
      <c r="E59" s="135"/>
      <c r="F59" s="161" t="str">
        <f>D13</f>
        <v>Atika Ariyanti</v>
      </c>
      <c r="G59" s="160"/>
      <c r="H59" s="160"/>
      <c r="I59" s="162"/>
      <c r="L59" s="163"/>
    </row>
    <row r="60" spans="1:24" ht="15" customHeight="1">
      <c r="B60" s="135" t="s">
        <v>181</v>
      </c>
      <c r="C60" s="135"/>
      <c r="D60" s="135"/>
      <c r="E60" s="135"/>
      <c r="F60" s="147" t="s">
        <v>23</v>
      </c>
      <c r="G60" s="229">
        <v>172120010</v>
      </c>
      <c r="H60" s="229"/>
      <c r="I60" s="135"/>
    </row>
    <row r="61" spans="1:24" ht="15" customHeight="1"/>
    <row r="62" spans="1:24" ht="15" customHeight="1"/>
    <row r="63" spans="1:24" ht="15" hidden="1" customHeight="1">
      <c r="B63" s="164"/>
      <c r="C63" s="164"/>
      <c r="D63" s="164"/>
      <c r="E63" s="164"/>
      <c r="R63" s="130" t="s">
        <v>30</v>
      </c>
      <c r="S63" s="130" t="s">
        <v>31</v>
      </c>
      <c r="U63" s="130" t="s">
        <v>56</v>
      </c>
      <c r="X63" s="130" t="s">
        <v>102</v>
      </c>
    </row>
    <row r="64" spans="1:24" ht="16.5" hidden="1" customHeight="1">
      <c r="A64" s="165"/>
      <c r="B64" s="164"/>
      <c r="C64" s="164"/>
      <c r="D64" s="164"/>
      <c r="E64" s="164"/>
      <c r="R64" s="126">
        <v>2012</v>
      </c>
      <c r="S64" s="126">
        <v>2017</v>
      </c>
      <c r="U64" s="126" t="s">
        <v>92</v>
      </c>
      <c r="X64" s="126" t="s">
        <v>137</v>
      </c>
    </row>
    <row r="65" spans="18:24" ht="15" hidden="1" customHeight="1">
      <c r="R65" s="126">
        <v>2013</v>
      </c>
      <c r="S65" s="126">
        <v>2018</v>
      </c>
      <c r="U65" s="126" t="s">
        <v>93</v>
      </c>
      <c r="X65" s="126" t="s">
        <v>138</v>
      </c>
    </row>
    <row r="66" spans="18:24" ht="15" hidden="1" customHeight="1">
      <c r="R66" s="126">
        <v>2014</v>
      </c>
      <c r="S66" s="126">
        <v>2019</v>
      </c>
      <c r="U66" s="126" t="s">
        <v>136</v>
      </c>
      <c r="X66" s="126" t="s">
        <v>139</v>
      </c>
    </row>
    <row r="67" spans="18:24" ht="15" hidden="1" customHeight="1">
      <c r="R67" s="126">
        <v>2015</v>
      </c>
      <c r="S67" s="126">
        <v>2020</v>
      </c>
      <c r="U67" s="126" t="s">
        <v>163</v>
      </c>
      <c r="X67" s="126" t="s">
        <v>164</v>
      </c>
    </row>
    <row r="68" spans="18:24" ht="15" hidden="1" customHeight="1">
      <c r="R68" s="126">
        <v>2016</v>
      </c>
      <c r="S68" s="126">
        <v>2021</v>
      </c>
      <c r="U68" s="126" t="s">
        <v>91</v>
      </c>
      <c r="X68" s="126" t="s">
        <v>140</v>
      </c>
    </row>
    <row r="69" spans="18:24" ht="15" hidden="1" customHeight="1">
      <c r="R69" s="126">
        <v>2017</v>
      </c>
      <c r="S69" s="126">
        <v>2022</v>
      </c>
      <c r="U69" s="126" t="s">
        <v>95</v>
      </c>
      <c r="X69" s="126" t="s">
        <v>141</v>
      </c>
    </row>
    <row r="70" spans="18:24" ht="15" hidden="1" customHeight="1">
      <c r="R70" s="126">
        <v>2018</v>
      </c>
      <c r="S70" s="126">
        <v>2023</v>
      </c>
      <c r="U70" s="126" t="s">
        <v>96</v>
      </c>
      <c r="X70" s="126" t="s">
        <v>142</v>
      </c>
    </row>
    <row r="71" spans="18:24" ht="15" hidden="1" customHeight="1">
      <c r="R71" s="126">
        <v>2019</v>
      </c>
      <c r="S71" s="126">
        <v>2024</v>
      </c>
      <c r="U71" s="126" t="s">
        <v>94</v>
      </c>
      <c r="X71" s="126" t="s">
        <v>162</v>
      </c>
    </row>
    <row r="72" spans="18:24" ht="15" hidden="1" customHeight="1">
      <c r="R72" s="126">
        <v>2020</v>
      </c>
      <c r="S72" s="126">
        <v>2025</v>
      </c>
    </row>
    <row r="73" spans="18:24" ht="15" hidden="1" customHeight="1">
      <c r="R73" s="126">
        <v>2021</v>
      </c>
      <c r="S73" s="126">
        <v>2026</v>
      </c>
    </row>
    <row r="74" spans="18:24" ht="15" hidden="1" customHeight="1">
      <c r="R74" s="126">
        <v>2022</v>
      </c>
      <c r="S74" s="126">
        <v>2027</v>
      </c>
    </row>
    <row r="75" spans="18:24" ht="15" hidden="1" customHeight="1">
      <c r="R75" s="126">
        <v>2023</v>
      </c>
      <c r="S75" s="126">
        <v>2028</v>
      </c>
    </row>
    <row r="76" spans="18:24" ht="15" hidden="1" customHeight="1">
      <c r="R76" s="126">
        <v>2024</v>
      </c>
      <c r="S76" s="126">
        <v>2029</v>
      </c>
      <c r="V76" s="130" t="s">
        <v>103</v>
      </c>
    </row>
    <row r="77" spans="18:24" ht="15" hidden="1" customHeight="1">
      <c r="V77" s="126" t="s">
        <v>123</v>
      </c>
    </row>
    <row r="78" spans="18:24" ht="15" hidden="1" customHeight="1">
      <c r="R78" s="130" t="s">
        <v>32</v>
      </c>
      <c r="V78" s="126" t="s">
        <v>124</v>
      </c>
    </row>
    <row r="79" spans="18:24" ht="15" hidden="1" customHeight="1">
      <c r="R79" s="126" t="s">
        <v>11</v>
      </c>
      <c r="V79" s="126" t="s">
        <v>125</v>
      </c>
    </row>
    <row r="80" spans="18:24" ht="15" hidden="1" customHeight="1">
      <c r="R80" s="126" t="s">
        <v>12</v>
      </c>
      <c r="V80" s="126" t="s">
        <v>126</v>
      </c>
    </row>
    <row r="81" spans="18:22" ht="15" hidden="1" customHeight="1">
      <c r="R81" s="126" t="s">
        <v>13</v>
      </c>
      <c r="V81" s="126" t="s">
        <v>127</v>
      </c>
    </row>
    <row r="82" spans="18:22" ht="15" hidden="1" customHeight="1">
      <c r="R82" s="126" t="s">
        <v>14</v>
      </c>
      <c r="V82" s="126" t="s">
        <v>165</v>
      </c>
    </row>
    <row r="83" spans="18:22" ht="15" hidden="1" customHeight="1">
      <c r="R83" s="126" t="s">
        <v>48</v>
      </c>
      <c r="V83" s="126" t="s">
        <v>128</v>
      </c>
    </row>
    <row r="84" spans="18:22" ht="15" hidden="1" customHeight="1">
      <c r="R84" s="126" t="s">
        <v>160</v>
      </c>
      <c r="V84" s="126" t="s">
        <v>129</v>
      </c>
    </row>
    <row r="85" spans="18:22" ht="15" hidden="1" customHeight="1">
      <c r="R85" s="126" t="s">
        <v>173</v>
      </c>
      <c r="V85" s="126" t="s">
        <v>133</v>
      </c>
    </row>
    <row r="86" spans="18:22" ht="15" hidden="1" customHeight="1">
      <c r="R86" s="126" t="s">
        <v>49</v>
      </c>
      <c r="V86" s="126" t="s">
        <v>132</v>
      </c>
    </row>
    <row r="87" spans="18:22" ht="15" hidden="1" customHeight="1">
      <c r="R87" s="126" t="s">
        <v>15</v>
      </c>
      <c r="V87" s="126" t="s">
        <v>134</v>
      </c>
    </row>
    <row r="88" spans="18:22" ht="15" hidden="1" customHeight="1">
      <c r="R88" s="166" t="s">
        <v>47</v>
      </c>
      <c r="V88" s="126" t="s">
        <v>131</v>
      </c>
    </row>
    <row r="89" spans="18:22" ht="15" hidden="1" customHeight="1">
      <c r="R89" s="166" t="s">
        <v>16</v>
      </c>
      <c r="V89" s="126" t="s">
        <v>130</v>
      </c>
    </row>
    <row r="90" spans="18:22" ht="15" hidden="1" customHeight="1">
      <c r="R90" s="166" t="s">
        <v>8</v>
      </c>
      <c r="V90" s="126" t="s">
        <v>166</v>
      </c>
    </row>
    <row r="91" spans="18:22" ht="15" hidden="1" customHeight="1">
      <c r="R91" s="166" t="s">
        <v>45</v>
      </c>
      <c r="V91" s="126" t="s">
        <v>161</v>
      </c>
    </row>
    <row r="92" spans="18:22" ht="15" hidden="1" customHeight="1">
      <c r="R92" s="166" t="s">
        <v>46</v>
      </c>
    </row>
    <row r="93" spans="18:22" ht="15" hidden="1" customHeight="1">
      <c r="R93" s="166" t="s">
        <v>159</v>
      </c>
    </row>
    <row r="94" spans="18:22" ht="15" hidden="1" customHeight="1"/>
    <row r="95" spans="18:22" ht="15" hidden="1" customHeight="1"/>
    <row r="96" spans="18:22" ht="15" hidden="1" customHeight="1"/>
    <row r="97" spans="18:20" ht="15" hidden="1" customHeight="1"/>
    <row r="98" spans="18:20" ht="15" hidden="1" customHeight="1">
      <c r="T98" s="130" t="s">
        <v>101</v>
      </c>
    </row>
    <row r="99" spans="18:20" ht="15" hidden="1" customHeight="1">
      <c r="T99" s="126" t="s">
        <v>135</v>
      </c>
    </row>
    <row r="100" spans="18:20" ht="15" hidden="1" customHeight="1">
      <c r="R100" s="167" t="s">
        <v>33</v>
      </c>
      <c r="T100" s="126" t="s">
        <v>97</v>
      </c>
    </row>
    <row r="101" spans="18:20" ht="15" hidden="1" customHeight="1">
      <c r="R101" s="166" t="s">
        <v>50</v>
      </c>
      <c r="T101" s="126" t="s">
        <v>98</v>
      </c>
    </row>
    <row r="102" spans="18:20" ht="15" hidden="1" customHeight="1">
      <c r="R102" s="168" t="s">
        <v>51</v>
      </c>
      <c r="T102" s="126" t="s">
        <v>99</v>
      </c>
    </row>
    <row r="103" spans="18:20" ht="15" hidden="1" customHeight="1">
      <c r="R103" s="168" t="s">
        <v>52</v>
      </c>
      <c r="T103" s="126" t="s">
        <v>100</v>
      </c>
    </row>
    <row r="104" spans="18:20" ht="15" hidden="1" customHeight="1">
      <c r="R104" s="168" t="s">
        <v>17</v>
      </c>
    </row>
    <row r="105" spans="18:20" ht="15" hidden="1" customHeight="1">
      <c r="R105" s="168" t="s">
        <v>53</v>
      </c>
    </row>
    <row r="106" spans="18:20" ht="15" hidden="1" customHeight="1"/>
    <row r="107" spans="18:20" ht="15" hidden="1" customHeight="1"/>
    <row r="108" spans="18:20" ht="15" hidden="1" customHeight="1"/>
    <row r="109" spans="18:20" ht="15" hidden="1" customHeight="1"/>
    <row r="110" spans="18:20" ht="15" hidden="1" customHeight="1"/>
    <row r="111" spans="18:20" ht="15" hidden="1" customHeight="1"/>
    <row r="112" spans="18:20" ht="15" hidden="1" customHeight="1"/>
    <row r="113" ht="15" hidden="1" customHeight="1"/>
    <row r="114"/>
  </sheetData>
  <sheetProtection selectLockedCells="1"/>
  <mergeCells count="41">
    <mergeCell ref="E35:H35"/>
    <mergeCell ref="B32:H32"/>
    <mergeCell ref="G60:H60"/>
    <mergeCell ref="D14:G14"/>
    <mergeCell ref="E38:H38"/>
    <mergeCell ref="E39:H39"/>
    <mergeCell ref="E40:H40"/>
    <mergeCell ref="E41:H41"/>
    <mergeCell ref="E37:H37"/>
    <mergeCell ref="E42:H42"/>
    <mergeCell ref="E49:H49"/>
    <mergeCell ref="E50:H50"/>
    <mergeCell ref="E36:H36"/>
    <mergeCell ref="D17:F17"/>
    <mergeCell ref="D18:F18"/>
    <mergeCell ref="E33:H33"/>
    <mergeCell ref="B7:H7"/>
    <mergeCell ref="B8:H8"/>
    <mergeCell ref="B9:H9"/>
    <mergeCell ref="D13:G13"/>
    <mergeCell ref="D16:F16"/>
    <mergeCell ref="D15:F15"/>
    <mergeCell ref="D30:F30"/>
    <mergeCell ref="D21:F21"/>
    <mergeCell ref="D22:F22"/>
    <mergeCell ref="E34:H34"/>
    <mergeCell ref="D19:F19"/>
    <mergeCell ref="D20:F20"/>
    <mergeCell ref="D23:G23"/>
    <mergeCell ref="D24:G24"/>
    <mergeCell ref="D25:G25"/>
    <mergeCell ref="D28:G28"/>
    <mergeCell ref="D27:G27"/>
    <mergeCell ref="D26:G26"/>
    <mergeCell ref="D29:F29"/>
    <mergeCell ref="E48:H48"/>
    <mergeCell ref="E44:H44"/>
    <mergeCell ref="E46:H46"/>
    <mergeCell ref="E45:H45"/>
    <mergeCell ref="E43:H43"/>
    <mergeCell ref="E47:H47"/>
  </mergeCells>
  <dataValidations count="12">
    <dataValidation type="list" allowBlank="1" showInputMessage="1" showErrorMessage="1" sqref="D19 G19" xr:uid="{00000000-0002-0000-0100-000000000000}">
      <formula1>$R$63:$R$76</formula1>
    </dataValidation>
    <dataValidation type="list" allowBlank="1" showInputMessage="1" showErrorMessage="1" sqref="D20 G20:G21" xr:uid="{00000000-0002-0000-0100-000001000000}">
      <formula1>$S$63:$S$76</formula1>
    </dataValidation>
    <dataValidation type="list" allowBlank="1" showInputMessage="1" showErrorMessage="1" sqref="B29" xr:uid="{00000000-0002-0000-0100-000002000000}">
      <formula1>$N$16:$N$18</formula1>
    </dataValidation>
    <dataValidation type="list" allowBlank="1" showInputMessage="1" showErrorMessage="1" sqref="D28:G28" xr:uid="{00000000-0002-0000-0100-000003000000}">
      <formula1>$Z$16:$Z$23</formula1>
    </dataValidation>
    <dataValidation type="list" allowBlank="1" showInputMessage="1" showErrorMessage="1" sqref="D23:G23" xr:uid="{00000000-0002-0000-0100-000004000000}">
      <formula1>$P$16:$P$21</formula1>
    </dataValidation>
    <dataValidation type="list" allowBlank="1" showInputMessage="1" showErrorMessage="1" sqref="D27:G27" xr:uid="{00000000-0002-0000-0100-000005000000}">
      <formula1>$X$16:$X$23</formula1>
    </dataValidation>
    <dataValidation type="list" allowBlank="1" showInputMessage="1" showErrorMessage="1" sqref="D24:G24" xr:uid="{00000000-0002-0000-0100-000006000000}">
      <formula1>$R$16:$R$21</formula1>
    </dataValidation>
    <dataValidation type="list" allowBlank="1" showInputMessage="1" showErrorMessage="1" sqref="D26:G26" xr:uid="{00000000-0002-0000-0100-000007000000}">
      <formula1>$V$16:$V$29</formula1>
    </dataValidation>
    <dataValidation type="list" allowBlank="1" showInputMessage="1" showErrorMessage="1" sqref="D25:G25" xr:uid="{00000000-0002-0000-0100-000008000000}">
      <formula1>$T$16:$T$29</formula1>
    </dataValidation>
    <dataValidation type="list" allowBlank="1" showInputMessage="1" showErrorMessage="1" sqref="B30" xr:uid="{00000000-0002-0000-0100-000009000000}">
      <formula1>$N$20:$N$22</formula1>
    </dataValidation>
    <dataValidation type="list" allowBlank="1" showInputMessage="1" showErrorMessage="1" sqref="D21:F21" xr:uid="{00000000-0002-0000-0100-00000A000000}">
      <formula1>Pilih_Lama_Studi</formula1>
    </dataValidation>
    <dataValidation type="list" allowBlank="1" showInputMessage="1" showErrorMessage="1" sqref="D22" xr:uid="{00000000-0002-0000-0100-00000B000000}">
      <formula1>Choose_Length_of_Study</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C245"/>
  <sheetViews>
    <sheetView topLeftCell="A25" zoomScaleNormal="100" zoomScalePageLayoutView="64" workbookViewId="0">
      <selection activeCell="K20" sqref="K20"/>
    </sheetView>
  </sheetViews>
  <sheetFormatPr defaultColWidth="9.140625" defaultRowHeight="15" zeroHeight="1"/>
  <cols>
    <col min="1" max="1" width="1.140625" customWidth="1"/>
    <col min="2" max="2" width="3.42578125" customWidth="1"/>
    <col min="3" max="3" width="19.5703125" customWidth="1"/>
    <col min="4" max="4" width="17.5703125" customWidth="1"/>
    <col min="5" max="5" width="3.7109375" customWidth="1"/>
    <col min="6" max="6" width="20.7109375" customWidth="1"/>
    <col min="7" max="7" width="23" customWidth="1"/>
    <col min="8" max="16379" width="5.7109375" customWidth="1"/>
    <col min="16380" max="16380" width="0.140625" hidden="1" customWidth="1"/>
    <col min="16381" max="16381" width="11.140625" hidden="1" customWidth="1"/>
    <col min="16382" max="16382" width="12" hidden="1" customWidth="1"/>
    <col min="16383" max="16383" width="13.42578125" hidden="1" customWidth="1"/>
    <col min="16384" max="16384" width="14.28515625" hidden="1" customWidth="1"/>
  </cols>
  <sheetData>
    <row r="1" spans="1:24"/>
    <row r="2" spans="1:24"/>
    <row r="3" spans="1:24"/>
    <row r="4" spans="1:24"/>
    <row r="5" spans="1:24"/>
    <row r="6" spans="1:24">
      <c r="F6" s="124" t="s">
        <v>175</v>
      </c>
      <c r="G6" s="123">
        <f>Isian_data_MHS!D18</f>
        <v>2021172120018</v>
      </c>
    </row>
    <row r="7" spans="1:24" ht="30" customHeight="1">
      <c r="F7" s="240" t="str">
        <f>"*"&amp;G6&amp;"*"</f>
        <v>*2021172120018*</v>
      </c>
      <c r="G7" s="240"/>
      <c r="H7" s="91"/>
    </row>
    <row r="8" spans="1:24" ht="15" customHeight="1">
      <c r="B8" s="30"/>
      <c r="C8" s="30"/>
      <c r="D8" s="30"/>
      <c r="E8" s="30"/>
      <c r="F8" s="30"/>
      <c r="H8" s="34"/>
      <c r="I8" s="34"/>
      <c r="J8" s="34"/>
      <c r="K8" s="15"/>
      <c r="L8" s="15"/>
    </row>
    <row r="9" spans="1:24" ht="45" customHeight="1">
      <c r="A9" s="1"/>
      <c r="B9" s="233" t="s">
        <v>109</v>
      </c>
      <c r="C9" s="233"/>
      <c r="D9" s="233"/>
      <c r="E9" s="233"/>
      <c r="F9" s="233"/>
      <c r="G9" s="233"/>
      <c r="H9" s="32"/>
      <c r="I9" s="32"/>
      <c r="J9" s="32"/>
    </row>
    <row r="10" spans="1:24" ht="45.75" customHeight="1">
      <c r="A10" s="1"/>
      <c r="B10" s="234" t="s">
        <v>110</v>
      </c>
      <c r="C10" s="234"/>
      <c r="D10" s="234"/>
      <c r="E10" s="234"/>
      <c r="F10" s="234"/>
      <c r="G10" s="234"/>
      <c r="H10" s="33"/>
      <c r="I10" s="33"/>
      <c r="J10" s="33"/>
    </row>
    <row r="11" spans="1:24" ht="9.75" customHeight="1">
      <c r="B11" s="16"/>
      <c r="C11" s="16"/>
      <c r="D11" s="16"/>
      <c r="E11" s="16"/>
      <c r="F11" s="16"/>
      <c r="G11" s="16"/>
      <c r="H11" s="16"/>
      <c r="I11" s="16"/>
      <c r="J11" s="16"/>
    </row>
    <row r="12" spans="1:24" s="17" customFormat="1" ht="15" customHeight="1">
      <c r="B12" s="26" t="s">
        <v>34</v>
      </c>
      <c r="C12" s="26" t="s">
        <v>35</v>
      </c>
      <c r="D12" s="26"/>
      <c r="E12" s="26"/>
      <c r="F12" s="26"/>
      <c r="G12" s="21"/>
      <c r="H12" s="21"/>
      <c r="I12" s="21"/>
      <c r="J12" s="21"/>
    </row>
    <row r="13" spans="1:24" s="17" customFormat="1" ht="15" customHeight="1">
      <c r="B13" s="21"/>
      <c r="C13" s="169" t="s">
        <v>36</v>
      </c>
      <c r="D13" s="169"/>
      <c r="E13" s="96"/>
      <c r="F13" s="96"/>
      <c r="G13" s="96"/>
      <c r="H13" s="21"/>
      <c r="I13" s="21"/>
      <c r="J13" s="21"/>
    </row>
    <row r="14" spans="1:24" s="20" customFormat="1" ht="12.95" customHeight="1">
      <c r="A14" s="19"/>
      <c r="B14" s="31"/>
      <c r="C14" s="170" t="s">
        <v>120</v>
      </c>
      <c r="D14" s="170" t="str">
        <f>Isian_data_MHS!D13</f>
        <v>Atika Ariyanti</v>
      </c>
      <c r="E14" s="170"/>
      <c r="F14" s="170" t="s">
        <v>41</v>
      </c>
      <c r="G14" s="170">
        <f>Isian_data_MHS!D20</f>
        <v>2021</v>
      </c>
      <c r="I14" s="31"/>
      <c r="J14" s="31"/>
      <c r="L14" s="35"/>
      <c r="M14" s="35"/>
      <c r="N14" s="35"/>
      <c r="O14" s="35"/>
      <c r="P14" s="35"/>
      <c r="Q14" s="35"/>
      <c r="R14" s="35"/>
      <c r="S14" s="35"/>
      <c r="T14" s="35"/>
      <c r="U14" s="35"/>
      <c r="V14" s="35"/>
      <c r="W14" s="35"/>
      <c r="X14" s="35"/>
    </row>
    <row r="15" spans="1:24" s="20" customFormat="1" ht="16.5" customHeight="1">
      <c r="A15" s="19"/>
      <c r="B15" s="31"/>
      <c r="C15" s="171" t="s">
        <v>37</v>
      </c>
      <c r="D15" s="171" t="str">
        <f>D14</f>
        <v>Atika Ariyanti</v>
      </c>
      <c r="E15" s="172"/>
      <c r="F15" s="171" t="s">
        <v>42</v>
      </c>
      <c r="G15" s="171">
        <f>G14</f>
        <v>2021</v>
      </c>
      <c r="I15" s="31"/>
      <c r="J15" s="31"/>
      <c r="L15" s="35"/>
      <c r="M15" s="35"/>
      <c r="N15" s="35"/>
      <c r="O15" s="35"/>
      <c r="P15" s="35"/>
      <c r="Q15" s="35"/>
      <c r="R15" s="35"/>
      <c r="S15" s="35"/>
      <c r="T15" s="35"/>
      <c r="U15" s="35"/>
      <c r="V15" s="35"/>
      <c r="W15" s="35"/>
      <c r="X15" s="35"/>
    </row>
    <row r="16" spans="1:24" s="20" customFormat="1" ht="12.95" customHeight="1">
      <c r="A16" s="19"/>
      <c r="B16" s="31"/>
      <c r="C16" s="170" t="s">
        <v>167</v>
      </c>
      <c r="D16" s="173" t="str">
        <f>Isian_data_MHS!D14</f>
        <v>Bandung</v>
      </c>
      <c r="E16" s="170"/>
      <c r="F16" s="170" t="s">
        <v>43</v>
      </c>
      <c r="G16" s="174" t="str">
        <f>Isian_data_MHS!D23</f>
        <v>F. Keguruan dan Ilmu Pendidikan</v>
      </c>
      <c r="I16" s="31"/>
      <c r="J16" s="31"/>
      <c r="L16" s="35"/>
      <c r="M16" s="35"/>
      <c r="N16" s="35"/>
      <c r="O16" s="35"/>
      <c r="P16" s="35"/>
      <c r="Q16" s="35"/>
      <c r="R16" s="35"/>
      <c r="S16" s="35"/>
      <c r="T16" s="35"/>
      <c r="U16" s="35"/>
      <c r="V16" s="35"/>
      <c r="W16" s="35"/>
      <c r="X16" s="35"/>
    </row>
    <row r="17" spans="1:24" s="20" customFormat="1" ht="15.75" customHeight="1">
      <c r="A17" s="19"/>
      <c r="B17" s="31"/>
      <c r="C17" s="171" t="s">
        <v>168</v>
      </c>
      <c r="D17" s="175" t="str">
        <f>D16</f>
        <v>Bandung</v>
      </c>
      <c r="E17" s="172"/>
      <c r="F17" s="171" t="s">
        <v>44</v>
      </c>
      <c r="G17" s="176" t="str">
        <f>Isian_data_MHS!D24</f>
        <v>Teacher Training and Education Faculty</v>
      </c>
      <c r="I17" s="31"/>
      <c r="J17" s="31"/>
      <c r="L17" s="35"/>
      <c r="M17" s="35"/>
      <c r="N17" s="35"/>
      <c r="O17" s="35"/>
      <c r="P17" s="35"/>
      <c r="Q17" s="35"/>
      <c r="R17" s="35"/>
      <c r="S17" s="35"/>
      <c r="T17" s="35"/>
      <c r="U17" s="35"/>
      <c r="V17" s="35"/>
      <c r="W17" s="35"/>
      <c r="X17" s="35"/>
    </row>
    <row r="18" spans="1:24" s="20" customFormat="1" ht="12.95" customHeight="1">
      <c r="A18" s="19"/>
      <c r="B18" s="31"/>
      <c r="C18" s="98" t="s">
        <v>169</v>
      </c>
      <c r="D18" s="177">
        <f>Isian_data_MHS!D15</f>
        <v>36107</v>
      </c>
      <c r="E18" s="98"/>
      <c r="F18" s="170" t="s">
        <v>54</v>
      </c>
      <c r="G18" s="170" t="str">
        <f>Isian_data_MHS!D25</f>
        <v>Pendidikan Bahasa Inggris</v>
      </c>
      <c r="I18" s="31"/>
      <c r="J18" s="31"/>
      <c r="L18" s="35"/>
      <c r="M18" s="35"/>
      <c r="N18" s="35"/>
      <c r="O18" s="35"/>
      <c r="P18" s="35"/>
      <c r="Q18" s="35"/>
      <c r="R18" s="35"/>
      <c r="S18" s="35"/>
      <c r="T18" s="35"/>
      <c r="U18" s="35"/>
      <c r="V18" s="35"/>
      <c r="W18" s="35"/>
      <c r="X18" s="35"/>
    </row>
    <row r="19" spans="1:24" s="20" customFormat="1" ht="16.5" customHeight="1">
      <c r="A19" s="19"/>
      <c r="B19" s="31"/>
      <c r="C19" s="178" t="s">
        <v>170</v>
      </c>
      <c r="D19" s="179">
        <f>D18</f>
        <v>36107</v>
      </c>
      <c r="E19" s="104"/>
      <c r="F19" s="171" t="s">
        <v>144</v>
      </c>
      <c r="G19" s="180" t="str">
        <f>Isian_data_MHS!D26</f>
        <v>English Language Education</v>
      </c>
      <c r="I19" s="31"/>
      <c r="J19" s="31"/>
      <c r="L19" s="35"/>
      <c r="M19" s="35"/>
      <c r="N19" s="35"/>
      <c r="O19" s="35"/>
      <c r="P19" s="35"/>
      <c r="Q19" s="35"/>
      <c r="R19" s="35"/>
      <c r="S19" s="35"/>
      <c r="T19" s="35"/>
      <c r="U19" s="35"/>
      <c r="V19" s="35"/>
      <c r="W19" s="35"/>
      <c r="X19" s="35"/>
    </row>
    <row r="20" spans="1:24" s="20" customFormat="1" ht="12.95" customHeight="1">
      <c r="A20" s="19"/>
      <c r="B20" s="31"/>
      <c r="C20" s="170" t="s">
        <v>38</v>
      </c>
      <c r="D20" s="170">
        <f>Isian_data_MHS!D17</f>
        <v>0</v>
      </c>
      <c r="E20" s="170"/>
      <c r="F20" s="170" t="s">
        <v>78</v>
      </c>
      <c r="G20" s="170" t="str">
        <f>Isian_data_MHS!D27</f>
        <v>Sarjana Pendidikan (S.Pd.)</v>
      </c>
      <c r="I20" s="31"/>
      <c r="J20" s="31"/>
      <c r="L20" s="35"/>
      <c r="M20" s="35"/>
      <c r="N20" s="35"/>
      <c r="O20" s="35"/>
      <c r="P20" s="35"/>
      <c r="Q20" s="35"/>
      <c r="R20" s="35"/>
      <c r="S20" s="35"/>
      <c r="T20" s="35"/>
      <c r="U20" s="35"/>
      <c r="V20" s="35"/>
      <c r="W20" s="35"/>
      <c r="X20" s="35"/>
    </row>
    <row r="21" spans="1:24" s="20" customFormat="1" ht="16.5" customHeight="1">
      <c r="A21" s="19"/>
      <c r="B21" s="31"/>
      <c r="C21" s="171" t="s">
        <v>39</v>
      </c>
      <c r="D21" s="171">
        <f>D20</f>
        <v>0</v>
      </c>
      <c r="E21" s="172"/>
      <c r="F21" s="171" t="s">
        <v>55</v>
      </c>
      <c r="G21" s="180" t="str">
        <f>Isian_data_MHS!D28</f>
        <v>Bachelor of Education (S.Pd.)</v>
      </c>
      <c r="I21" s="31"/>
      <c r="J21" s="31"/>
      <c r="L21" s="35"/>
      <c r="M21" s="35"/>
      <c r="N21" s="35"/>
      <c r="O21" s="35"/>
      <c r="P21" s="35"/>
      <c r="Q21" s="35"/>
      <c r="R21" s="35"/>
      <c r="S21" s="35"/>
      <c r="T21" s="35"/>
      <c r="U21" s="35"/>
      <c r="V21" s="35"/>
      <c r="W21" s="35"/>
      <c r="X21" s="35"/>
    </row>
    <row r="22" spans="1:24" s="20" customFormat="1" ht="12.95" customHeight="1">
      <c r="A22" s="19"/>
      <c r="B22" s="31"/>
      <c r="C22" s="170" t="s">
        <v>40</v>
      </c>
      <c r="D22" s="170">
        <f>Tahun_Masuk_Kuliah</f>
        <v>2017</v>
      </c>
      <c r="E22" s="170"/>
      <c r="F22" s="174" t="str">
        <f>Isian_data_MHS!B29</f>
        <v>Penomoran Ijazah Nasional</v>
      </c>
      <c r="G22" s="181">
        <f>Isian_data_MHS!D29</f>
        <v>0</v>
      </c>
      <c r="I22" s="31"/>
      <c r="J22" s="31"/>
      <c r="L22" s="35"/>
      <c r="M22" s="35"/>
      <c r="N22" s="35"/>
      <c r="O22" s="35"/>
      <c r="P22" s="35"/>
      <c r="Q22" s="35"/>
      <c r="R22" s="35"/>
      <c r="S22" s="35"/>
      <c r="T22" s="35"/>
      <c r="U22" s="35"/>
      <c r="V22" s="35"/>
      <c r="W22" s="35"/>
      <c r="X22" s="35"/>
    </row>
    <row r="23" spans="1:24" s="20" customFormat="1" ht="12.95" customHeight="1">
      <c r="A23" s="19"/>
      <c r="B23" s="44"/>
      <c r="C23" s="182" t="s">
        <v>182</v>
      </c>
      <c r="D23" s="182">
        <f>D22</f>
        <v>2017</v>
      </c>
      <c r="E23" s="183"/>
      <c r="F23" s="184" t="str">
        <f>Isian_data_MHS!B30</f>
        <v>National Certificate Numbering</v>
      </c>
      <c r="G23" s="185">
        <f>G22</f>
        <v>0</v>
      </c>
      <c r="I23" s="31"/>
      <c r="J23" s="31"/>
      <c r="L23" s="35"/>
      <c r="M23" s="35"/>
      <c r="N23" s="35"/>
      <c r="O23" s="35"/>
      <c r="P23" s="35"/>
      <c r="Q23" s="35"/>
      <c r="R23" s="35"/>
      <c r="S23" s="35"/>
      <c r="T23" s="35"/>
      <c r="U23" s="35"/>
      <c r="V23" s="35"/>
      <c r="W23" s="35"/>
      <c r="X23" s="35"/>
    </row>
    <row r="24" spans="1:24" s="20" customFormat="1" ht="7.5" customHeight="1">
      <c r="A24" s="19"/>
      <c r="B24" s="31"/>
      <c r="C24" s="104"/>
      <c r="D24" s="104"/>
      <c r="E24" s="104"/>
      <c r="F24" s="104"/>
      <c r="G24" s="104"/>
      <c r="H24" s="31"/>
      <c r="I24" s="31"/>
      <c r="J24" s="31"/>
      <c r="L24" s="35"/>
      <c r="M24" s="35"/>
      <c r="N24" s="35"/>
      <c r="O24" s="35"/>
      <c r="P24" s="35"/>
      <c r="Q24" s="35"/>
      <c r="R24" s="35"/>
      <c r="S24" s="35"/>
      <c r="T24" s="35"/>
      <c r="U24" s="35"/>
      <c r="V24" s="35"/>
      <c r="W24" s="35"/>
      <c r="X24" s="35"/>
    </row>
    <row r="25" spans="1:24" s="20" customFormat="1" ht="15" customHeight="1">
      <c r="A25" s="19"/>
      <c r="B25" s="26" t="s">
        <v>57</v>
      </c>
      <c r="C25" s="107" t="s">
        <v>58</v>
      </c>
      <c r="D25" s="107"/>
      <c r="E25" s="96"/>
      <c r="F25" s="104"/>
      <c r="G25" s="104"/>
      <c r="H25" s="31"/>
      <c r="I25" s="31"/>
      <c r="J25" s="31"/>
      <c r="L25" s="35"/>
      <c r="M25" s="35"/>
      <c r="N25" s="35"/>
      <c r="O25" s="35"/>
      <c r="P25" s="35"/>
      <c r="Q25" s="35"/>
      <c r="R25" s="35"/>
      <c r="S25" s="35"/>
      <c r="T25" s="35"/>
      <c r="U25" s="35"/>
      <c r="V25" s="35"/>
      <c r="W25" s="35"/>
      <c r="X25" s="35"/>
    </row>
    <row r="26" spans="1:24" s="20" customFormat="1" ht="15" customHeight="1">
      <c r="A26" s="19"/>
      <c r="B26" s="21"/>
      <c r="C26" s="186" t="s">
        <v>59</v>
      </c>
      <c r="D26" s="186"/>
      <c r="E26" s="187"/>
      <c r="F26" s="104"/>
      <c r="G26" s="104"/>
      <c r="H26" s="31"/>
      <c r="I26" s="31"/>
      <c r="J26" s="31"/>
      <c r="L26" s="35"/>
      <c r="M26" s="35"/>
      <c r="N26" s="35"/>
      <c r="O26" s="35"/>
      <c r="P26" s="35"/>
      <c r="Q26" s="35"/>
      <c r="R26" s="35"/>
      <c r="S26" s="35"/>
      <c r="T26" s="35"/>
      <c r="U26" s="35"/>
      <c r="V26" s="35"/>
      <c r="W26" s="35"/>
      <c r="X26" s="35"/>
    </row>
    <row r="27" spans="1:24" s="20" customFormat="1" ht="15" customHeight="1">
      <c r="A27" s="19"/>
      <c r="B27" s="31"/>
      <c r="C27" s="188" t="s">
        <v>61</v>
      </c>
      <c r="D27" s="188"/>
      <c r="E27" s="189"/>
      <c r="F27" s="190" t="s">
        <v>63</v>
      </c>
      <c r="G27" s="189"/>
      <c r="H27" s="31"/>
      <c r="I27" s="35"/>
      <c r="J27" s="35"/>
      <c r="K27" s="35"/>
      <c r="L27" s="35"/>
      <c r="M27" s="35"/>
      <c r="N27" s="35"/>
      <c r="O27" s="35"/>
      <c r="P27" s="35"/>
      <c r="Q27" s="35"/>
      <c r="R27" s="35"/>
      <c r="S27" s="35"/>
      <c r="T27" s="35"/>
      <c r="U27" s="35"/>
      <c r="V27" s="35"/>
      <c r="W27" s="35"/>
      <c r="X27" s="35"/>
    </row>
    <row r="28" spans="1:24" s="20" customFormat="1" ht="17.25" customHeight="1">
      <c r="A28" s="19"/>
      <c r="B28" s="31"/>
      <c r="C28" s="186" t="s">
        <v>62</v>
      </c>
      <c r="D28" s="186"/>
      <c r="E28" s="191"/>
      <c r="F28" s="192" t="s">
        <v>108</v>
      </c>
      <c r="G28" s="191"/>
      <c r="H28" s="31"/>
      <c r="I28" s="35"/>
      <c r="J28" s="35"/>
      <c r="K28" s="35"/>
      <c r="L28" s="35"/>
      <c r="M28" s="35"/>
      <c r="N28" s="35"/>
      <c r="O28" s="35"/>
      <c r="P28" s="35"/>
      <c r="Q28" s="35"/>
      <c r="R28" s="35"/>
      <c r="S28" s="35"/>
      <c r="T28" s="35"/>
      <c r="U28" s="35"/>
      <c r="V28" s="35"/>
      <c r="W28" s="35"/>
      <c r="X28" s="35"/>
    </row>
    <row r="29" spans="1:24" s="20" customFormat="1" ht="15" customHeight="1">
      <c r="A29" s="19"/>
      <c r="B29" s="31"/>
      <c r="C29" s="188" t="s">
        <v>60</v>
      </c>
      <c r="D29" s="188"/>
      <c r="E29" s="188"/>
      <c r="F29" s="189" t="s">
        <v>146</v>
      </c>
      <c r="G29" s="189"/>
      <c r="H29" s="31"/>
      <c r="I29" s="35"/>
      <c r="J29" s="35"/>
      <c r="K29" s="35"/>
      <c r="L29" s="35"/>
      <c r="M29" s="35"/>
      <c r="N29" s="35"/>
      <c r="O29" s="35"/>
      <c r="P29" s="35"/>
      <c r="Q29" s="35"/>
      <c r="R29" s="35"/>
      <c r="S29" s="38"/>
    </row>
    <row r="30" spans="1:24" s="20" customFormat="1" ht="19.5" customHeight="1">
      <c r="A30" s="19"/>
      <c r="B30" s="31"/>
      <c r="C30" s="186" t="s">
        <v>328</v>
      </c>
      <c r="D30" s="186"/>
      <c r="E30" s="187"/>
      <c r="F30" s="193" t="s">
        <v>146</v>
      </c>
      <c r="G30" s="191"/>
      <c r="H30" s="31"/>
      <c r="I30" s="35"/>
      <c r="J30" s="35"/>
      <c r="K30" s="35"/>
      <c r="L30" s="35"/>
      <c r="M30" s="35"/>
      <c r="N30" s="35"/>
      <c r="O30" s="35"/>
      <c r="P30" s="35"/>
      <c r="Q30" s="35"/>
      <c r="R30" s="35"/>
      <c r="S30" s="36"/>
    </row>
    <row r="31" spans="1:24" s="20" customFormat="1" ht="15" customHeight="1">
      <c r="A31" s="19"/>
      <c r="B31" s="31"/>
      <c r="C31" s="188" t="s">
        <v>64</v>
      </c>
      <c r="D31" s="188"/>
      <c r="E31" s="189"/>
      <c r="F31" s="190" t="s">
        <v>66</v>
      </c>
      <c r="G31" s="189"/>
      <c r="H31" s="31"/>
      <c r="I31" s="35"/>
      <c r="J31" s="35"/>
      <c r="K31" s="35"/>
      <c r="L31" s="35"/>
      <c r="M31" s="35"/>
      <c r="N31" s="35"/>
      <c r="O31" s="35"/>
      <c r="P31" s="35"/>
      <c r="Q31" s="35"/>
      <c r="R31" s="35"/>
      <c r="S31" s="39"/>
    </row>
    <row r="32" spans="1:24" s="20" customFormat="1" ht="17.25" customHeight="1">
      <c r="A32" s="19"/>
      <c r="B32" s="31"/>
      <c r="C32" s="186" t="s">
        <v>65</v>
      </c>
      <c r="D32" s="186"/>
      <c r="E32" s="191"/>
      <c r="F32" s="192" t="s">
        <v>67</v>
      </c>
      <c r="G32" s="191"/>
      <c r="H32" s="31"/>
      <c r="I32" s="35"/>
      <c r="J32" s="35"/>
      <c r="K32" s="35"/>
      <c r="L32" s="35"/>
      <c r="M32" s="35"/>
      <c r="N32" s="35"/>
      <c r="O32" s="35"/>
      <c r="P32" s="35"/>
      <c r="Q32" s="35"/>
      <c r="R32" s="35"/>
    </row>
    <row r="33" spans="1:18" s="17" customFormat="1" ht="15" customHeight="1">
      <c r="B33" s="31"/>
      <c r="C33" s="188" t="s">
        <v>68</v>
      </c>
      <c r="D33" s="188"/>
      <c r="E33" s="189"/>
      <c r="F33" s="188" t="s">
        <v>149</v>
      </c>
      <c r="G33" s="189"/>
      <c r="H33" s="31"/>
      <c r="I33" s="35"/>
      <c r="J33" s="35"/>
      <c r="K33" s="35"/>
      <c r="L33" s="35"/>
      <c r="M33" s="35"/>
      <c r="N33" s="35"/>
      <c r="O33" s="35"/>
      <c r="P33" s="35"/>
      <c r="Q33" s="35"/>
      <c r="R33" s="35"/>
    </row>
    <row r="34" spans="1:18" s="17" customFormat="1" ht="18.75" customHeight="1">
      <c r="C34" s="186" t="s">
        <v>79</v>
      </c>
      <c r="D34" s="186"/>
      <c r="E34" s="191"/>
      <c r="F34" s="194" t="s">
        <v>69</v>
      </c>
      <c r="G34" s="187"/>
      <c r="H34" s="21"/>
      <c r="I34" s="35"/>
      <c r="J34" s="35"/>
      <c r="K34" s="35"/>
      <c r="L34" s="35"/>
      <c r="M34" s="35"/>
      <c r="N34" s="35"/>
      <c r="O34" s="35"/>
      <c r="P34" s="35"/>
      <c r="Q34" s="35"/>
      <c r="R34" s="35"/>
    </row>
    <row r="35" spans="1:18" s="17" customFormat="1">
      <c r="C35" s="188" t="s">
        <v>70</v>
      </c>
      <c r="D35" s="188"/>
      <c r="E35" s="189"/>
      <c r="F35" s="190" t="s">
        <v>218</v>
      </c>
      <c r="G35" s="188"/>
      <c r="H35" s="21"/>
      <c r="I35" s="35"/>
      <c r="J35" s="35"/>
      <c r="K35" s="35"/>
      <c r="L35" s="35"/>
      <c r="M35" s="35"/>
      <c r="N35" s="35"/>
      <c r="O35" s="35"/>
      <c r="P35" s="35"/>
      <c r="Q35" s="35"/>
      <c r="R35" s="35"/>
    </row>
    <row r="36" spans="1:18" s="17" customFormat="1" ht="18" customHeight="1">
      <c r="A36" s="18"/>
      <c r="B36" s="27"/>
      <c r="C36" s="186" t="s">
        <v>336</v>
      </c>
      <c r="D36" s="186"/>
      <c r="E36" s="187"/>
      <c r="F36" s="186" t="s">
        <v>219</v>
      </c>
      <c r="G36" s="195"/>
      <c r="H36" s="27"/>
      <c r="I36" s="35"/>
      <c r="J36" s="35"/>
      <c r="K36" s="35"/>
      <c r="L36" s="35"/>
      <c r="M36" s="35"/>
      <c r="N36" s="35"/>
      <c r="O36" s="35"/>
      <c r="P36" s="35"/>
      <c r="Q36" s="35"/>
      <c r="R36" s="35"/>
    </row>
    <row r="37" spans="1:18" s="17" customFormat="1">
      <c r="A37" s="18"/>
      <c r="C37" s="188" t="s">
        <v>71</v>
      </c>
      <c r="D37" s="188"/>
      <c r="E37" s="189"/>
      <c r="F37" s="190" t="s">
        <v>213</v>
      </c>
      <c r="G37" s="189"/>
      <c r="I37" s="35"/>
      <c r="J37" s="35"/>
      <c r="K37" s="35"/>
      <c r="L37" s="35"/>
      <c r="M37" s="35"/>
      <c r="N37" s="35"/>
      <c r="O37" s="35"/>
      <c r="P37" s="35"/>
      <c r="Q37" s="35"/>
      <c r="R37" s="35"/>
    </row>
    <row r="38" spans="1:18" s="17" customFormat="1" ht="18.75" customHeight="1">
      <c r="A38" s="18"/>
      <c r="C38" s="186" t="s">
        <v>72</v>
      </c>
      <c r="D38" s="186"/>
      <c r="E38" s="191"/>
      <c r="F38" s="186" t="s">
        <v>214</v>
      </c>
      <c r="G38" s="194"/>
      <c r="I38" s="35"/>
      <c r="J38" s="35"/>
      <c r="K38" s="35"/>
      <c r="L38" s="35"/>
      <c r="M38" s="35"/>
      <c r="N38" s="35"/>
      <c r="O38" s="35"/>
      <c r="P38" s="35"/>
      <c r="Q38" s="35"/>
      <c r="R38" s="35"/>
    </row>
    <row r="39" spans="1:18" s="17" customFormat="1" ht="12.75" customHeight="1">
      <c r="A39" s="18"/>
      <c r="C39" s="188" t="s">
        <v>73</v>
      </c>
      <c r="D39" s="188"/>
      <c r="E39" s="189"/>
      <c r="F39" s="235" t="s">
        <v>147</v>
      </c>
      <c r="G39" s="235"/>
      <c r="I39" s="35"/>
      <c r="J39" s="35"/>
      <c r="K39" s="35"/>
      <c r="L39" s="35"/>
      <c r="M39" s="35"/>
      <c r="N39" s="35"/>
      <c r="O39" s="35"/>
      <c r="P39" s="35"/>
      <c r="Q39" s="35"/>
      <c r="R39" s="35"/>
    </row>
    <row r="40" spans="1:18" s="17" customFormat="1" ht="18.75" customHeight="1">
      <c r="A40" s="18"/>
      <c r="C40" s="186" t="s">
        <v>74</v>
      </c>
      <c r="D40" s="186"/>
      <c r="E40" s="191"/>
      <c r="F40" s="236" t="s">
        <v>148</v>
      </c>
      <c r="G40" s="236"/>
      <c r="I40" s="35"/>
      <c r="J40" s="35"/>
      <c r="K40" s="35"/>
      <c r="L40" s="35"/>
      <c r="M40" s="35"/>
      <c r="N40" s="35"/>
      <c r="O40" s="35"/>
      <c r="P40" s="35"/>
      <c r="Q40" s="35"/>
      <c r="R40" s="35"/>
    </row>
    <row r="41" spans="1:18" s="17" customFormat="1">
      <c r="A41" s="18"/>
      <c r="C41" s="188" t="s">
        <v>75</v>
      </c>
      <c r="D41" s="188"/>
      <c r="E41" s="189"/>
      <c r="F41" s="188" t="str">
        <f>Isian_data_MHS!D21</f>
        <v>8 Semester</v>
      </c>
      <c r="G41" s="189"/>
      <c r="I41" s="35"/>
      <c r="J41" s="35"/>
      <c r="K41" s="35"/>
      <c r="L41" s="35"/>
      <c r="M41" s="35"/>
      <c r="N41" s="35"/>
      <c r="O41" s="35"/>
      <c r="P41" s="35"/>
      <c r="Q41" s="35"/>
      <c r="R41" s="35"/>
    </row>
    <row r="42" spans="1:18" s="17" customFormat="1" ht="17.25" customHeight="1">
      <c r="A42" s="18"/>
      <c r="C42" s="186" t="s">
        <v>76</v>
      </c>
      <c r="D42" s="186"/>
      <c r="E42" s="191"/>
      <c r="F42" s="196" t="str">
        <f>Isian_data_MHS!D22</f>
        <v>8 Semesters</v>
      </c>
      <c r="G42" s="194"/>
      <c r="I42" s="35"/>
      <c r="J42" s="35"/>
      <c r="K42" s="35"/>
      <c r="L42" s="35"/>
      <c r="M42" s="35"/>
      <c r="N42" s="35"/>
      <c r="O42" s="35"/>
      <c r="P42" s="35"/>
      <c r="Q42" s="35"/>
      <c r="R42" s="35"/>
    </row>
    <row r="43" spans="1:18" s="17" customFormat="1">
      <c r="A43" s="18"/>
      <c r="C43" s="188" t="s">
        <v>80</v>
      </c>
      <c r="D43" s="188"/>
      <c r="E43" s="189"/>
      <c r="F43" s="188" t="s">
        <v>81</v>
      </c>
      <c r="G43" s="189"/>
      <c r="I43" s="35"/>
      <c r="J43" s="35"/>
      <c r="K43" s="35"/>
      <c r="L43" s="35"/>
      <c r="M43" s="35"/>
      <c r="N43" s="35"/>
      <c r="O43" s="35"/>
      <c r="P43" s="35"/>
      <c r="Q43" s="35"/>
      <c r="R43" s="35"/>
    </row>
    <row r="44" spans="1:18" s="17" customFormat="1">
      <c r="A44" s="18"/>
      <c r="C44" s="186" t="s">
        <v>77</v>
      </c>
      <c r="D44" s="186"/>
      <c r="E44" s="197"/>
      <c r="F44" s="186" t="s">
        <v>176</v>
      </c>
      <c r="G44" s="198"/>
      <c r="I44" s="35"/>
      <c r="J44" s="35"/>
      <c r="K44" s="35"/>
      <c r="L44" s="35"/>
      <c r="M44" s="35"/>
      <c r="N44" s="35"/>
      <c r="O44" s="35"/>
      <c r="P44" s="35"/>
      <c r="Q44" s="35"/>
      <c r="R44" s="35"/>
    </row>
    <row r="45" spans="1:18" s="17" customFormat="1">
      <c r="A45" s="18"/>
      <c r="C45" s="40"/>
      <c r="D45" s="40"/>
      <c r="E45" s="56"/>
      <c r="F45" s="40"/>
      <c r="G45" s="57"/>
      <c r="I45" s="35"/>
      <c r="J45" s="35"/>
      <c r="K45" s="35"/>
      <c r="L45" s="35"/>
      <c r="M45" s="35"/>
      <c r="N45" s="35"/>
      <c r="O45" s="35"/>
      <c r="P45" s="35"/>
      <c r="Q45" s="35"/>
      <c r="R45" s="35"/>
    </row>
    <row r="46" spans="1:18" s="17" customFormat="1" ht="15" customHeight="1">
      <c r="A46" s="18"/>
      <c r="F46" s="249" t="str">
        <f>F7</f>
        <v>*2021172120018*</v>
      </c>
      <c r="G46" s="249"/>
      <c r="I46" s="35"/>
      <c r="J46" s="35"/>
      <c r="K46" s="35"/>
      <c r="L46" s="35"/>
      <c r="M46" s="35"/>
      <c r="N46" s="35"/>
      <c r="O46" s="35"/>
      <c r="P46" s="35"/>
      <c r="Q46" s="35"/>
      <c r="R46" s="35"/>
    </row>
    <row r="47" spans="1:18" s="17" customFormat="1" ht="15" customHeight="1">
      <c r="A47" s="18"/>
      <c r="F47" s="249"/>
      <c r="G47" s="249"/>
      <c r="I47" s="35"/>
      <c r="J47" s="35"/>
      <c r="K47" s="35"/>
      <c r="L47" s="35"/>
      <c r="M47" s="35"/>
      <c r="N47" s="35"/>
      <c r="O47" s="35"/>
      <c r="P47" s="35"/>
      <c r="Q47" s="35"/>
      <c r="R47" s="35"/>
    </row>
    <row r="48" spans="1:18" s="17" customFormat="1" ht="15" customHeight="1">
      <c r="A48" s="18"/>
      <c r="G48" s="28"/>
      <c r="I48" s="35"/>
      <c r="J48" s="35"/>
      <c r="K48" s="35"/>
      <c r="L48" s="35"/>
      <c r="M48" s="35"/>
      <c r="N48" s="35"/>
      <c r="O48" s="35"/>
      <c r="P48" s="35"/>
      <c r="Q48" s="35"/>
      <c r="R48" s="35"/>
    </row>
    <row r="49" spans="1:18" s="17" customFormat="1">
      <c r="A49" s="18"/>
      <c r="B49" s="24" t="s">
        <v>26</v>
      </c>
      <c r="C49" s="24" t="s">
        <v>82</v>
      </c>
      <c r="D49" s="24"/>
      <c r="E49" s="19"/>
      <c r="F49" s="19"/>
      <c r="I49" s="35"/>
      <c r="J49" s="35"/>
      <c r="K49" s="35"/>
      <c r="L49" s="35"/>
      <c r="M49" s="35"/>
      <c r="N49" s="35"/>
      <c r="O49" s="35"/>
      <c r="P49" s="35"/>
      <c r="Q49" s="35"/>
      <c r="R49" s="35"/>
    </row>
    <row r="50" spans="1:18" s="17" customFormat="1">
      <c r="A50" s="18"/>
      <c r="B50" s="19"/>
      <c r="C50" s="25" t="s">
        <v>83</v>
      </c>
      <c r="D50" s="25"/>
      <c r="E50" s="19"/>
      <c r="F50" s="19"/>
      <c r="I50" s="35"/>
      <c r="J50" s="35"/>
      <c r="K50" s="35"/>
      <c r="L50" s="35"/>
      <c r="M50" s="35"/>
      <c r="N50" s="35"/>
      <c r="O50" s="35"/>
      <c r="P50" s="35"/>
      <c r="Q50" s="35"/>
      <c r="R50" s="35"/>
    </row>
    <row r="51" spans="1:18" s="17" customFormat="1" ht="5.0999999999999996" customHeight="1">
      <c r="A51" s="18"/>
      <c r="I51" s="35"/>
      <c r="J51" s="35"/>
      <c r="K51" s="35"/>
      <c r="L51" s="35"/>
      <c r="M51" s="35"/>
      <c r="N51" s="35"/>
      <c r="O51" s="35"/>
      <c r="P51" s="35"/>
      <c r="Q51" s="35"/>
      <c r="R51" s="35"/>
    </row>
    <row r="52" spans="1:18" s="17" customFormat="1">
      <c r="A52" s="18"/>
      <c r="B52" s="24" t="s">
        <v>85</v>
      </c>
      <c r="C52" s="19"/>
      <c r="D52" s="19"/>
      <c r="E52" s="29" t="s">
        <v>86</v>
      </c>
      <c r="I52" s="35"/>
      <c r="J52" s="35"/>
      <c r="K52" s="35"/>
      <c r="L52" s="35"/>
      <c r="M52" s="35"/>
      <c r="N52" s="35"/>
      <c r="O52" s="35"/>
      <c r="P52" s="35"/>
      <c r="Q52" s="35"/>
      <c r="R52" s="35"/>
    </row>
    <row r="53" spans="1:18" s="17" customFormat="1" ht="5.0999999999999996" customHeight="1">
      <c r="A53" s="18"/>
      <c r="B53" s="24"/>
      <c r="C53" s="19"/>
      <c r="D53" s="19"/>
      <c r="E53" s="29"/>
      <c r="I53" s="35"/>
      <c r="J53" s="35"/>
      <c r="K53" s="35"/>
      <c r="L53" s="35"/>
      <c r="M53" s="35"/>
      <c r="N53" s="35"/>
      <c r="O53" s="35"/>
      <c r="P53" s="35"/>
      <c r="Q53" s="35"/>
      <c r="R53" s="35"/>
    </row>
    <row r="54" spans="1:18" s="17" customFormat="1" ht="20.100000000000001" customHeight="1">
      <c r="A54" s="18"/>
      <c r="C54" s="97" t="s">
        <v>84</v>
      </c>
      <c r="D54" s="97"/>
      <c r="E54" s="98"/>
      <c r="F54" s="99" t="s">
        <v>220</v>
      </c>
      <c r="G54" s="41"/>
      <c r="I54" s="35"/>
      <c r="J54" s="35"/>
      <c r="K54" s="35"/>
      <c r="L54" s="35"/>
      <c r="M54" s="35"/>
      <c r="N54" s="35"/>
      <c r="O54" s="35"/>
      <c r="P54" s="35"/>
      <c r="Q54" s="35"/>
      <c r="R54" s="35"/>
    </row>
    <row r="55" spans="1:18" s="17" customFormat="1" ht="26.25" customHeight="1">
      <c r="A55" s="18"/>
      <c r="B55" s="38" t="s">
        <v>34</v>
      </c>
      <c r="C55" s="237" t="s">
        <v>224</v>
      </c>
      <c r="D55" s="237"/>
      <c r="E55" s="38" t="s">
        <v>34</v>
      </c>
      <c r="F55" s="238" t="s">
        <v>237</v>
      </c>
      <c r="G55" s="238"/>
      <c r="I55" s="35"/>
      <c r="J55" s="35"/>
      <c r="K55" s="35"/>
      <c r="L55" s="35"/>
      <c r="M55" s="35"/>
      <c r="N55" s="35"/>
      <c r="O55" s="35"/>
      <c r="P55" s="35"/>
      <c r="Q55" s="35"/>
      <c r="R55" s="35"/>
    </row>
    <row r="56" spans="1:18" s="17" customFormat="1" ht="39" customHeight="1">
      <c r="A56" s="18"/>
      <c r="B56" s="38" t="s">
        <v>25</v>
      </c>
      <c r="C56" s="237" t="s">
        <v>225</v>
      </c>
      <c r="D56" s="237"/>
      <c r="E56" s="38" t="s">
        <v>25</v>
      </c>
      <c r="F56" s="238" t="s">
        <v>238</v>
      </c>
      <c r="G56" s="238"/>
    </row>
    <row r="57" spans="1:18" s="17" customFormat="1" ht="24.75" customHeight="1">
      <c r="A57" s="18"/>
      <c r="B57" s="38" t="s">
        <v>26</v>
      </c>
      <c r="C57" s="237" t="s">
        <v>226</v>
      </c>
      <c r="D57" s="237"/>
      <c r="E57" s="38" t="s">
        <v>26</v>
      </c>
      <c r="F57" s="238" t="s">
        <v>239</v>
      </c>
      <c r="G57" s="238"/>
    </row>
    <row r="58" spans="1:18" s="17" customFormat="1" ht="42" customHeight="1">
      <c r="A58" s="18"/>
      <c r="B58" s="38" t="s">
        <v>27</v>
      </c>
      <c r="C58" s="237" t="s">
        <v>227</v>
      </c>
      <c r="D58" s="237"/>
      <c r="E58" s="38" t="s">
        <v>27</v>
      </c>
      <c r="F58" s="238" t="s">
        <v>240</v>
      </c>
      <c r="G58" s="238"/>
    </row>
    <row r="59" spans="1:18" s="17" customFormat="1" ht="41.25" customHeight="1">
      <c r="A59" s="18"/>
      <c r="B59" s="38" t="s">
        <v>28</v>
      </c>
      <c r="C59" s="237" t="s">
        <v>228</v>
      </c>
      <c r="D59" s="237"/>
      <c r="E59" s="38" t="s">
        <v>28</v>
      </c>
      <c r="F59" s="238" t="s">
        <v>241</v>
      </c>
      <c r="G59" s="238"/>
    </row>
    <row r="60" spans="1:18" s="17" customFormat="1" ht="27.75" customHeight="1">
      <c r="A60" s="18"/>
      <c r="B60" s="38" t="s">
        <v>29</v>
      </c>
      <c r="C60" s="237" t="s">
        <v>229</v>
      </c>
      <c r="D60" s="237"/>
      <c r="E60" s="38" t="s">
        <v>29</v>
      </c>
      <c r="F60" s="238" t="s">
        <v>242</v>
      </c>
      <c r="G60" s="238"/>
    </row>
    <row r="61" spans="1:18" s="17" customFormat="1" ht="24.75" customHeight="1">
      <c r="A61" s="18"/>
      <c r="B61" s="38" t="s">
        <v>87</v>
      </c>
      <c r="C61" s="237" t="s">
        <v>230</v>
      </c>
      <c r="D61" s="237"/>
      <c r="E61" s="38" t="s">
        <v>87</v>
      </c>
      <c r="F61" s="238" t="s">
        <v>243</v>
      </c>
      <c r="G61" s="238"/>
    </row>
    <row r="62" spans="1:18" s="17" customFormat="1" ht="24.75" customHeight="1">
      <c r="A62" s="18"/>
      <c r="B62" s="38" t="s">
        <v>107</v>
      </c>
      <c r="C62" s="237" t="s">
        <v>231</v>
      </c>
      <c r="D62" s="237"/>
      <c r="E62" s="38" t="s">
        <v>107</v>
      </c>
      <c r="F62" s="238" t="s">
        <v>244</v>
      </c>
      <c r="G62" s="238"/>
      <c r="K62" s="22"/>
    </row>
    <row r="63" spans="1:18" s="17" customFormat="1" ht="24" customHeight="1">
      <c r="A63" s="18"/>
      <c r="B63" s="38" t="s">
        <v>121</v>
      </c>
      <c r="C63" s="237" t="s">
        <v>232</v>
      </c>
      <c r="D63" s="237"/>
      <c r="E63" s="38" t="s">
        <v>121</v>
      </c>
      <c r="F63" s="241" t="s">
        <v>245</v>
      </c>
      <c r="G63" s="241"/>
      <c r="K63" s="22"/>
    </row>
    <row r="64" spans="1:18" s="17" customFormat="1" ht="26.25" customHeight="1">
      <c r="A64" s="18"/>
      <c r="B64" s="38" t="s">
        <v>122</v>
      </c>
      <c r="C64" s="237" t="s">
        <v>233</v>
      </c>
      <c r="D64" s="237"/>
      <c r="E64" s="38" t="s">
        <v>122</v>
      </c>
      <c r="F64" s="238" t="s">
        <v>246</v>
      </c>
      <c r="G64" s="238"/>
      <c r="H64" s="18"/>
      <c r="I64" s="18"/>
      <c r="J64" s="18"/>
    </row>
    <row r="65" spans="1:11" s="17" customFormat="1" ht="38.25" customHeight="1">
      <c r="A65" s="18"/>
      <c r="B65" s="92" t="s">
        <v>221</v>
      </c>
      <c r="C65" s="237" t="s">
        <v>234</v>
      </c>
      <c r="D65" s="237"/>
      <c r="E65" s="92" t="s">
        <v>221</v>
      </c>
      <c r="F65" s="238" t="s">
        <v>247</v>
      </c>
      <c r="G65" s="238"/>
      <c r="H65" s="18"/>
      <c r="I65" s="18"/>
      <c r="J65" s="18"/>
    </row>
    <row r="66" spans="1:11" s="17" customFormat="1" ht="38.25" customHeight="1">
      <c r="A66" s="18"/>
      <c r="B66" s="92" t="s">
        <v>222</v>
      </c>
      <c r="C66" s="237" t="s">
        <v>235</v>
      </c>
      <c r="D66" s="237"/>
      <c r="E66" s="92" t="s">
        <v>222</v>
      </c>
      <c r="F66" s="238" t="s">
        <v>248</v>
      </c>
      <c r="G66" s="238"/>
      <c r="H66" s="18"/>
      <c r="I66" s="18"/>
      <c r="J66" s="18"/>
    </row>
    <row r="67" spans="1:11" s="17" customFormat="1" ht="39" customHeight="1">
      <c r="A67" s="18"/>
      <c r="B67" s="92" t="s">
        <v>223</v>
      </c>
      <c r="C67" s="237" t="s">
        <v>236</v>
      </c>
      <c r="D67" s="237"/>
      <c r="E67" s="92" t="s">
        <v>223</v>
      </c>
      <c r="F67" s="238" t="s">
        <v>249</v>
      </c>
      <c r="G67" s="238"/>
      <c r="H67" s="18"/>
      <c r="I67" s="18"/>
      <c r="J67" s="18"/>
    </row>
    <row r="68" spans="1:11" s="17" customFormat="1">
      <c r="A68" s="18"/>
      <c r="B68" s="18"/>
      <c r="C68" s="18"/>
      <c r="D68" s="18"/>
      <c r="E68" s="18"/>
      <c r="F68" s="18"/>
      <c r="G68" s="18"/>
      <c r="H68" s="18"/>
      <c r="I68" s="18"/>
      <c r="J68" s="18"/>
    </row>
    <row r="69" spans="1:11" s="17" customFormat="1" ht="19.5" customHeight="1">
      <c r="A69" s="18"/>
      <c r="B69" s="18"/>
      <c r="C69" s="97" t="s">
        <v>88</v>
      </c>
      <c r="D69" s="97"/>
      <c r="E69" s="97"/>
      <c r="F69" s="100" t="s">
        <v>89</v>
      </c>
      <c r="G69" s="41"/>
      <c r="H69" s="42"/>
      <c r="I69" s="42"/>
      <c r="J69" s="19"/>
    </row>
    <row r="70" spans="1:11" s="17" customFormat="1" ht="53.25" customHeight="1">
      <c r="A70" s="18"/>
      <c r="B70" s="38" t="s">
        <v>34</v>
      </c>
      <c r="C70" s="232" t="s">
        <v>250</v>
      </c>
      <c r="D70" s="232"/>
      <c r="E70" s="38" t="s">
        <v>34</v>
      </c>
      <c r="F70" s="231" t="s">
        <v>258</v>
      </c>
      <c r="G70" s="231"/>
      <c r="H70" s="19"/>
      <c r="I70" s="246"/>
      <c r="J70" s="246"/>
    </row>
    <row r="71" spans="1:11" s="17" customFormat="1" ht="28.5" customHeight="1">
      <c r="A71" s="18"/>
      <c r="B71" s="38" t="s">
        <v>25</v>
      </c>
      <c r="C71" s="232" t="s">
        <v>251</v>
      </c>
      <c r="D71" s="232"/>
      <c r="E71" s="38" t="s">
        <v>25</v>
      </c>
      <c r="F71" s="231" t="s">
        <v>259</v>
      </c>
      <c r="G71" s="231"/>
      <c r="H71" s="18"/>
      <c r="I71" s="247"/>
      <c r="J71" s="247"/>
      <c r="K71" s="28"/>
    </row>
    <row r="72" spans="1:11" s="17" customFormat="1" ht="15" customHeight="1">
      <c r="A72" s="18"/>
      <c r="B72" s="38" t="s">
        <v>26</v>
      </c>
      <c r="C72" s="232" t="s">
        <v>252</v>
      </c>
      <c r="D72" s="232"/>
      <c r="E72" s="38" t="s">
        <v>26</v>
      </c>
      <c r="F72" s="231" t="s">
        <v>260</v>
      </c>
      <c r="G72" s="231"/>
      <c r="H72" s="18"/>
      <c r="I72" s="75"/>
      <c r="J72" s="75"/>
      <c r="K72" s="28"/>
    </row>
    <row r="73" spans="1:11" s="17" customFormat="1" ht="26.25" customHeight="1">
      <c r="A73" s="18"/>
      <c r="B73" s="38" t="s">
        <v>27</v>
      </c>
      <c r="C73" s="232" t="s">
        <v>253</v>
      </c>
      <c r="D73" s="232"/>
      <c r="E73" s="38" t="s">
        <v>27</v>
      </c>
      <c r="F73" s="231" t="s">
        <v>261</v>
      </c>
      <c r="G73" s="231"/>
      <c r="H73" s="18"/>
      <c r="I73" s="75"/>
      <c r="J73" s="75"/>
      <c r="K73" s="28"/>
    </row>
    <row r="74" spans="1:11" s="17" customFormat="1" ht="57.75" customHeight="1">
      <c r="A74" s="18"/>
      <c r="B74" s="38" t="s">
        <v>28</v>
      </c>
      <c r="C74" s="232" t="s">
        <v>254</v>
      </c>
      <c r="D74" s="232"/>
      <c r="E74" s="38" t="s">
        <v>28</v>
      </c>
      <c r="F74" s="231" t="s">
        <v>262</v>
      </c>
      <c r="G74" s="231"/>
      <c r="H74" s="18"/>
      <c r="I74" s="75"/>
      <c r="J74" s="75"/>
      <c r="K74" s="28"/>
    </row>
    <row r="75" spans="1:11" s="17" customFormat="1" ht="15" customHeight="1">
      <c r="A75" s="18"/>
      <c r="B75" s="38"/>
      <c r="C75" s="93"/>
      <c r="D75" s="93"/>
      <c r="E75" s="38"/>
      <c r="F75" s="230" t="str">
        <f>F46</f>
        <v>*2021172120018*</v>
      </c>
      <c r="G75" s="230"/>
      <c r="H75" s="18"/>
      <c r="I75" s="75"/>
      <c r="J75" s="75"/>
      <c r="K75" s="28"/>
    </row>
    <row r="76" spans="1:11" s="17" customFormat="1" ht="15" customHeight="1">
      <c r="A76" s="18"/>
      <c r="B76" s="38"/>
      <c r="C76" s="93"/>
      <c r="D76" s="93"/>
      <c r="E76" s="38"/>
      <c r="F76" s="230"/>
      <c r="G76" s="230"/>
      <c r="H76" s="18"/>
      <c r="I76" s="75"/>
      <c r="J76" s="75"/>
      <c r="K76" s="28"/>
    </row>
    <row r="77" spans="1:11" s="17" customFormat="1" ht="15" customHeight="1">
      <c r="A77" s="18"/>
      <c r="B77" s="38"/>
      <c r="C77" s="93"/>
      <c r="D77" s="93"/>
      <c r="E77" s="38"/>
      <c r="F77" s="94"/>
      <c r="G77" s="94"/>
      <c r="H77" s="18"/>
      <c r="I77" s="75"/>
      <c r="J77" s="75"/>
      <c r="K77" s="28"/>
    </row>
    <row r="78" spans="1:11" s="17" customFormat="1" ht="26.25" customHeight="1">
      <c r="A78" s="18"/>
      <c r="B78" s="38" t="s">
        <v>29</v>
      </c>
      <c r="C78" s="232" t="s">
        <v>255</v>
      </c>
      <c r="D78" s="232"/>
      <c r="E78" s="38" t="s">
        <v>29</v>
      </c>
      <c r="F78" s="231" t="s">
        <v>263</v>
      </c>
      <c r="G78" s="231"/>
      <c r="H78" s="18"/>
      <c r="I78" s="75"/>
      <c r="J78" s="75"/>
      <c r="K78" s="28"/>
    </row>
    <row r="79" spans="1:11" s="17" customFormat="1" ht="29.25" customHeight="1">
      <c r="A79" s="18"/>
      <c r="B79" s="38" t="s">
        <v>87</v>
      </c>
      <c r="C79" s="232" t="s">
        <v>256</v>
      </c>
      <c r="D79" s="232"/>
      <c r="E79" s="38" t="s">
        <v>87</v>
      </c>
      <c r="F79" s="231" t="s">
        <v>264</v>
      </c>
      <c r="G79" s="231"/>
      <c r="H79" s="18"/>
      <c r="I79" s="75"/>
      <c r="J79" s="75"/>
      <c r="K79" s="28"/>
    </row>
    <row r="80" spans="1:11" s="17" customFormat="1" ht="15" customHeight="1">
      <c r="A80" s="18"/>
      <c r="B80" s="38" t="s">
        <v>107</v>
      </c>
      <c r="C80" s="232" t="s">
        <v>257</v>
      </c>
      <c r="D80" s="232"/>
      <c r="E80" s="38" t="s">
        <v>107</v>
      </c>
      <c r="F80" s="231" t="s">
        <v>265</v>
      </c>
      <c r="G80" s="231"/>
      <c r="H80" s="18"/>
      <c r="I80" s="75"/>
      <c r="J80" s="75"/>
      <c r="K80" s="28"/>
    </row>
    <row r="81" spans="1:7" s="17" customFormat="1">
      <c r="A81" s="18"/>
      <c r="B81" s="43"/>
      <c r="C81" s="43"/>
      <c r="D81" s="43"/>
      <c r="E81" s="43"/>
      <c r="F81" s="43"/>
      <c r="G81" s="44"/>
    </row>
    <row r="82" spans="1:7" s="17" customFormat="1" ht="20.100000000000001" customHeight="1">
      <c r="A82" s="18"/>
      <c r="B82" s="43"/>
      <c r="C82" s="97" t="s">
        <v>90</v>
      </c>
      <c r="D82" s="97"/>
      <c r="E82" s="97"/>
      <c r="F82" s="100" t="s">
        <v>266</v>
      </c>
      <c r="G82" s="46"/>
    </row>
    <row r="83" spans="1:7" s="17" customFormat="1" ht="79.5" customHeight="1">
      <c r="A83" s="18"/>
      <c r="B83" s="38" t="s">
        <v>24</v>
      </c>
      <c r="C83" s="232" t="s">
        <v>267</v>
      </c>
      <c r="D83" s="232"/>
      <c r="E83" s="38" t="s">
        <v>24</v>
      </c>
      <c r="F83" s="231" t="s">
        <v>278</v>
      </c>
      <c r="G83" s="231"/>
    </row>
    <row r="84" spans="1:7" s="17" customFormat="1" ht="27" customHeight="1">
      <c r="A84" s="18"/>
      <c r="B84" s="38" t="s">
        <v>25</v>
      </c>
      <c r="C84" s="232" t="s">
        <v>268</v>
      </c>
      <c r="D84" s="232"/>
      <c r="E84" s="38" t="s">
        <v>25</v>
      </c>
      <c r="F84" s="231" t="s">
        <v>279</v>
      </c>
      <c r="G84" s="231"/>
    </row>
    <row r="85" spans="1:7" s="17" customFormat="1" ht="129" customHeight="1">
      <c r="A85" s="18"/>
      <c r="B85" s="38" t="s">
        <v>26</v>
      </c>
      <c r="C85" s="232" t="s">
        <v>269</v>
      </c>
      <c r="D85" s="232"/>
      <c r="E85" s="38" t="s">
        <v>26</v>
      </c>
      <c r="F85" s="231" t="s">
        <v>280</v>
      </c>
      <c r="G85" s="248"/>
    </row>
    <row r="86" spans="1:7" s="17" customFormat="1" ht="54" customHeight="1">
      <c r="A86" s="18"/>
      <c r="B86" s="38" t="s">
        <v>27</v>
      </c>
      <c r="C86" s="232" t="s">
        <v>270</v>
      </c>
      <c r="D86" s="232"/>
      <c r="E86" s="38" t="s">
        <v>27</v>
      </c>
      <c r="F86" s="231" t="s">
        <v>281</v>
      </c>
      <c r="G86" s="231"/>
    </row>
    <row r="87" spans="1:7" s="17" customFormat="1" ht="51" customHeight="1">
      <c r="A87" s="18"/>
      <c r="B87" s="38" t="s">
        <v>28</v>
      </c>
      <c r="C87" s="232" t="s">
        <v>271</v>
      </c>
      <c r="D87" s="232"/>
      <c r="E87" s="38" t="s">
        <v>28</v>
      </c>
      <c r="F87" s="231" t="s">
        <v>282</v>
      </c>
      <c r="G87" s="231"/>
    </row>
    <row r="88" spans="1:7" s="17" customFormat="1" ht="42" customHeight="1">
      <c r="A88" s="18"/>
      <c r="B88" s="38" t="s">
        <v>29</v>
      </c>
      <c r="C88" s="232" t="s">
        <v>272</v>
      </c>
      <c r="D88" s="232"/>
      <c r="E88" s="38" t="s">
        <v>29</v>
      </c>
      <c r="F88" s="231" t="s">
        <v>283</v>
      </c>
      <c r="G88" s="231"/>
    </row>
    <row r="89" spans="1:7" s="17" customFormat="1" ht="64.5" customHeight="1">
      <c r="A89" s="18"/>
      <c r="B89" s="38" t="s">
        <v>87</v>
      </c>
      <c r="C89" s="232" t="s">
        <v>273</v>
      </c>
      <c r="D89" s="232"/>
      <c r="E89" s="38" t="s">
        <v>87</v>
      </c>
      <c r="F89" s="231" t="s">
        <v>284</v>
      </c>
      <c r="G89" s="231"/>
    </row>
    <row r="90" spans="1:7" s="17" customFormat="1" ht="51" customHeight="1">
      <c r="A90" s="18"/>
      <c r="B90" s="38" t="s">
        <v>107</v>
      </c>
      <c r="C90" s="232" t="s">
        <v>274</v>
      </c>
      <c r="D90" s="232"/>
      <c r="E90" s="38" t="s">
        <v>107</v>
      </c>
      <c r="F90" s="231" t="s">
        <v>285</v>
      </c>
      <c r="G90" s="231"/>
    </row>
    <row r="91" spans="1:7" s="17" customFormat="1" ht="39" customHeight="1">
      <c r="A91" s="18"/>
      <c r="B91" s="38" t="s">
        <v>121</v>
      </c>
      <c r="C91" s="232" t="s">
        <v>275</v>
      </c>
      <c r="D91" s="232"/>
      <c r="E91" s="38" t="s">
        <v>121</v>
      </c>
      <c r="F91" s="231" t="s">
        <v>286</v>
      </c>
      <c r="G91" s="231"/>
    </row>
    <row r="92" spans="1:7" s="17" customFormat="1" ht="54" customHeight="1">
      <c r="A92" s="18"/>
      <c r="B92" s="92" t="s">
        <v>122</v>
      </c>
      <c r="C92" s="232" t="s">
        <v>276</v>
      </c>
      <c r="D92" s="232"/>
      <c r="E92" s="92" t="s">
        <v>122</v>
      </c>
      <c r="F92" s="231" t="s">
        <v>287</v>
      </c>
      <c r="G92" s="231"/>
    </row>
    <row r="93" spans="1:7" s="17" customFormat="1" ht="15" customHeight="1">
      <c r="A93" s="18"/>
      <c r="B93" s="92"/>
      <c r="C93" s="120"/>
      <c r="D93" s="120"/>
      <c r="E93" s="92"/>
      <c r="F93" s="121"/>
      <c r="G93" s="121"/>
    </row>
    <row r="94" spans="1:7" s="17" customFormat="1" ht="15" customHeight="1">
      <c r="A94" s="18"/>
      <c r="B94" s="95"/>
      <c r="C94" s="93"/>
      <c r="D94" s="93"/>
      <c r="E94" s="95"/>
      <c r="F94" s="230" t="str">
        <f>F46</f>
        <v>*2021172120018*</v>
      </c>
      <c r="G94" s="230"/>
    </row>
    <row r="95" spans="1:7" s="17" customFormat="1" ht="15" customHeight="1">
      <c r="A95" s="18"/>
      <c r="B95" s="95"/>
      <c r="C95" s="93"/>
      <c r="D95" s="93"/>
      <c r="E95" s="95"/>
      <c r="F95" s="230"/>
      <c r="G95" s="230"/>
    </row>
    <row r="96" spans="1:7" s="17" customFormat="1" ht="16.5" customHeight="1">
      <c r="A96" s="18"/>
      <c r="B96" s="95"/>
      <c r="C96" s="93"/>
      <c r="D96" s="93"/>
      <c r="E96" s="95"/>
      <c r="F96" s="94"/>
      <c r="G96" s="94"/>
    </row>
    <row r="97" spans="1:7" s="17" customFormat="1" ht="58.5" customHeight="1">
      <c r="A97" s="18"/>
      <c r="B97" s="92" t="s">
        <v>221</v>
      </c>
      <c r="C97" s="232" t="s">
        <v>277</v>
      </c>
      <c r="D97" s="232"/>
      <c r="E97" s="92" t="s">
        <v>221</v>
      </c>
      <c r="F97" s="231" t="s">
        <v>288</v>
      </c>
      <c r="G97" s="231"/>
    </row>
    <row r="98" spans="1:7" s="17" customFormat="1">
      <c r="A98" s="18"/>
      <c r="B98" s="43"/>
      <c r="C98" s="43"/>
      <c r="D98" s="43"/>
      <c r="E98" s="43"/>
      <c r="F98" s="43"/>
      <c r="G98" s="44"/>
    </row>
    <row r="99" spans="1:7" s="17" customFormat="1" ht="20.100000000000001" customHeight="1">
      <c r="B99" s="20"/>
      <c r="C99" s="97" t="s">
        <v>111</v>
      </c>
      <c r="D99" s="97"/>
      <c r="E99" s="97"/>
      <c r="F99" s="99" t="s">
        <v>112</v>
      </c>
      <c r="G99" s="41"/>
    </row>
    <row r="100" spans="1:7" s="17" customFormat="1" ht="39" customHeight="1">
      <c r="B100" s="38" t="s">
        <v>24</v>
      </c>
      <c r="C100" s="232" t="s">
        <v>289</v>
      </c>
      <c r="D100" s="232"/>
      <c r="E100" s="38" t="s">
        <v>24</v>
      </c>
      <c r="F100" s="231" t="s">
        <v>296</v>
      </c>
      <c r="G100" s="231"/>
    </row>
    <row r="101" spans="1:7" s="17" customFormat="1" ht="24.75" customHeight="1">
      <c r="B101" s="38" t="s">
        <v>25</v>
      </c>
      <c r="C101" s="232" t="s">
        <v>290</v>
      </c>
      <c r="D101" s="232"/>
      <c r="E101" s="38" t="s">
        <v>25</v>
      </c>
      <c r="F101" s="231" t="s">
        <v>297</v>
      </c>
      <c r="G101" s="231"/>
    </row>
    <row r="102" spans="1:7" s="17" customFormat="1" ht="76.5" customHeight="1">
      <c r="B102" s="38" t="s">
        <v>26</v>
      </c>
      <c r="C102" s="232" t="s">
        <v>291</v>
      </c>
      <c r="D102" s="232"/>
      <c r="E102" s="38" t="s">
        <v>26</v>
      </c>
      <c r="F102" s="231" t="s">
        <v>298</v>
      </c>
      <c r="G102" s="231"/>
    </row>
    <row r="103" spans="1:7" s="17" customFormat="1" ht="62.25" customHeight="1">
      <c r="B103" s="38" t="s">
        <v>27</v>
      </c>
      <c r="C103" s="232" t="s">
        <v>292</v>
      </c>
      <c r="D103" s="232"/>
      <c r="E103" s="38" t="s">
        <v>27</v>
      </c>
      <c r="F103" s="231" t="s">
        <v>299</v>
      </c>
      <c r="G103" s="231"/>
    </row>
    <row r="104" spans="1:7" s="17" customFormat="1" ht="50.25" customHeight="1">
      <c r="B104" s="38" t="s">
        <v>28</v>
      </c>
      <c r="C104" s="232" t="s">
        <v>293</v>
      </c>
      <c r="D104" s="232"/>
      <c r="E104" s="38" t="s">
        <v>28</v>
      </c>
      <c r="F104" s="231" t="s">
        <v>300</v>
      </c>
      <c r="G104" s="231"/>
    </row>
    <row r="105" spans="1:7" s="17" customFormat="1" ht="24" customHeight="1">
      <c r="B105" s="38" t="s">
        <v>29</v>
      </c>
      <c r="C105" s="232" t="s">
        <v>294</v>
      </c>
      <c r="D105" s="232"/>
      <c r="E105" s="38" t="s">
        <v>29</v>
      </c>
      <c r="F105" s="231" t="s">
        <v>301</v>
      </c>
      <c r="G105" s="231"/>
    </row>
    <row r="106" spans="1:7" s="17" customFormat="1" ht="38.25" customHeight="1">
      <c r="B106" s="38" t="s">
        <v>87</v>
      </c>
      <c r="C106" s="232" t="s">
        <v>295</v>
      </c>
      <c r="D106" s="232"/>
      <c r="E106" s="38" t="s">
        <v>87</v>
      </c>
      <c r="F106" s="231" t="s">
        <v>302</v>
      </c>
      <c r="G106" s="231"/>
    </row>
    <row r="107" spans="1:7" s="17" customFormat="1" ht="49.5" customHeight="1">
      <c r="B107" s="92" t="s">
        <v>107</v>
      </c>
      <c r="C107" s="232" t="s">
        <v>303</v>
      </c>
      <c r="D107" s="232"/>
      <c r="E107" s="92" t="s">
        <v>107</v>
      </c>
      <c r="F107" s="231" t="s">
        <v>307</v>
      </c>
      <c r="G107" s="231"/>
    </row>
    <row r="108" spans="1:7" s="17" customFormat="1" ht="37.5" customHeight="1">
      <c r="B108" s="92" t="s">
        <v>121</v>
      </c>
      <c r="C108" s="232" t="s">
        <v>304</v>
      </c>
      <c r="D108" s="232"/>
      <c r="E108" s="92" t="s">
        <v>121</v>
      </c>
      <c r="F108" s="231" t="s">
        <v>308</v>
      </c>
      <c r="G108" s="231"/>
    </row>
    <row r="109" spans="1:7" s="17" customFormat="1" ht="26.25" customHeight="1">
      <c r="B109" s="92" t="s">
        <v>122</v>
      </c>
      <c r="C109" s="232" t="s">
        <v>305</v>
      </c>
      <c r="D109" s="232"/>
      <c r="E109" s="92" t="s">
        <v>122</v>
      </c>
      <c r="F109" s="231" t="s">
        <v>309</v>
      </c>
      <c r="G109" s="231"/>
    </row>
    <row r="110" spans="1:7" s="17" customFormat="1" ht="40.5" customHeight="1">
      <c r="B110" s="92" t="s">
        <v>221</v>
      </c>
      <c r="C110" s="232" t="s">
        <v>306</v>
      </c>
      <c r="D110" s="232"/>
      <c r="E110" s="92" t="s">
        <v>221</v>
      </c>
      <c r="F110" s="231" t="s">
        <v>310</v>
      </c>
      <c r="G110" s="231"/>
    </row>
    <row r="111" spans="1:7" s="17" customFormat="1" ht="15" customHeight="1">
      <c r="B111" s="43"/>
      <c r="C111" s="93"/>
      <c r="D111" s="93"/>
      <c r="E111" s="43"/>
      <c r="F111" s="94"/>
      <c r="G111" s="94"/>
    </row>
    <row r="112" spans="1:7" s="17" customFormat="1" ht="14.1" customHeight="1">
      <c r="B112" s="84" t="s">
        <v>114</v>
      </c>
      <c r="C112" s="85" t="s">
        <v>115</v>
      </c>
      <c r="D112" s="85"/>
      <c r="E112" s="85"/>
      <c r="F112" s="85"/>
      <c r="G112" s="85"/>
    </row>
    <row r="113" spans="2:7" s="17" customFormat="1" ht="14.1" customHeight="1">
      <c r="B113" s="86"/>
      <c r="C113" s="86" t="s">
        <v>311</v>
      </c>
      <c r="D113" s="86"/>
      <c r="E113" s="87"/>
      <c r="F113" s="87"/>
      <c r="G113" s="87"/>
    </row>
    <row r="114" spans="2:7" s="17" customFormat="1" ht="12" customHeight="1">
      <c r="B114" s="43"/>
      <c r="C114" s="43"/>
      <c r="D114" s="43"/>
      <c r="E114" s="43"/>
      <c r="F114" s="43"/>
      <c r="G114" s="31"/>
    </row>
    <row r="115" spans="2:7" s="17" customFormat="1" ht="14.1" customHeight="1">
      <c r="B115" s="43" t="s">
        <v>24</v>
      </c>
      <c r="C115" s="88" t="s">
        <v>313</v>
      </c>
      <c r="D115" s="89"/>
      <c r="E115" s="89"/>
      <c r="F115" s="89"/>
      <c r="G115" s="105"/>
    </row>
    <row r="116" spans="2:7" s="17" customFormat="1" ht="14.1" customHeight="1">
      <c r="B116" s="43"/>
      <c r="C116" s="25" t="s">
        <v>312</v>
      </c>
      <c r="D116" s="43"/>
      <c r="E116" s="43"/>
      <c r="F116" s="43"/>
      <c r="G116" s="31"/>
    </row>
    <row r="117" spans="2:7" s="17" customFormat="1" ht="14.1" customHeight="1">
      <c r="B117" s="43" t="s">
        <v>104</v>
      </c>
      <c r="C117" s="239" t="str">
        <f>Isian_data_MHS!E33</f>
        <v>-</v>
      </c>
      <c r="D117" s="239"/>
      <c r="E117" s="239"/>
      <c r="F117" s="239"/>
      <c r="G117" s="239"/>
    </row>
    <row r="118" spans="2:7" s="17" customFormat="1" ht="14.1" customHeight="1">
      <c r="B118" s="43" t="s">
        <v>105</v>
      </c>
      <c r="C118" s="239" t="str">
        <f>Isian_data_MHS!E34</f>
        <v>-</v>
      </c>
      <c r="D118" s="239"/>
      <c r="E118" s="239"/>
      <c r="F118" s="239"/>
      <c r="G118" s="239"/>
    </row>
    <row r="119" spans="2:7" s="17" customFormat="1" ht="14.1" customHeight="1">
      <c r="B119" s="43" t="s">
        <v>106</v>
      </c>
      <c r="C119" s="239" t="str">
        <f>Isian_data_MHS!E35</f>
        <v>-</v>
      </c>
      <c r="D119" s="239"/>
      <c r="E119" s="239"/>
      <c r="F119" s="239"/>
      <c r="G119" s="239"/>
    </row>
    <row r="120" spans="2:7" s="17" customFormat="1" ht="14.1" customHeight="1">
      <c r="B120" s="43" t="s">
        <v>143</v>
      </c>
      <c r="C120" s="239" t="str">
        <f>Isian_data_MHS!E36</f>
        <v>-</v>
      </c>
      <c r="D120" s="239"/>
      <c r="E120" s="239"/>
      <c r="F120" s="239"/>
      <c r="G120" s="239"/>
    </row>
    <row r="121" spans="2:7" s="17" customFormat="1" ht="14.1" customHeight="1">
      <c r="B121" s="43"/>
      <c r="C121" s="122"/>
      <c r="D121" s="122"/>
      <c r="E121" s="122"/>
      <c r="F121" s="122"/>
      <c r="G121" s="122"/>
    </row>
    <row r="122" spans="2:7" s="17" customFormat="1" ht="15" customHeight="1">
      <c r="B122" s="43"/>
      <c r="C122" s="74"/>
      <c r="D122" s="74"/>
      <c r="E122" s="74"/>
      <c r="F122" s="230" t="str">
        <f>F46</f>
        <v>*2021172120018*</v>
      </c>
      <c r="G122" s="230"/>
    </row>
    <row r="123" spans="2:7" s="17" customFormat="1" ht="15" customHeight="1">
      <c r="B123" s="43"/>
      <c r="C123" s="74"/>
      <c r="D123" s="74"/>
      <c r="E123" s="74"/>
      <c r="F123" s="230"/>
      <c r="G123" s="230"/>
    </row>
    <row r="124" spans="2:7" s="17" customFormat="1" ht="14.1" customHeight="1">
      <c r="B124" s="38"/>
      <c r="C124" s="43"/>
      <c r="D124" s="43"/>
      <c r="E124" s="43"/>
      <c r="F124" s="43"/>
      <c r="G124" s="31"/>
    </row>
    <row r="125" spans="2:7" s="17" customFormat="1" ht="14.1" customHeight="1">
      <c r="B125" s="101" t="s">
        <v>25</v>
      </c>
      <c r="C125" s="102" t="s">
        <v>117</v>
      </c>
      <c r="D125" s="103"/>
      <c r="E125" s="103"/>
      <c r="F125" s="103"/>
      <c r="G125" s="98"/>
    </row>
    <row r="126" spans="2:7" s="17" customFormat="1" ht="14.1" customHeight="1">
      <c r="B126" s="101"/>
      <c r="C126" s="106" t="s">
        <v>116</v>
      </c>
      <c r="D126" s="101"/>
      <c r="E126" s="101"/>
      <c r="F126" s="101"/>
      <c r="G126" s="104"/>
    </row>
    <row r="127" spans="2:7" s="17" customFormat="1" ht="14.1" customHeight="1">
      <c r="B127" s="96" t="s">
        <v>104</v>
      </c>
      <c r="C127" s="242" t="str">
        <f>Isian_data_MHS!E37</f>
        <v>Magang 1, 2, 3 SMA N 8 Purworejo</v>
      </c>
      <c r="D127" s="242"/>
      <c r="E127" s="242"/>
      <c r="F127" s="242"/>
      <c r="G127" s="242"/>
    </row>
    <row r="128" spans="2:7" s="17" customFormat="1" ht="14.1" customHeight="1">
      <c r="B128" s="96" t="s">
        <v>105</v>
      </c>
      <c r="C128" s="242" t="str">
        <f>Isian_data_MHS!E38</f>
        <v>Uji TOEFL UMPurworejo 2021</v>
      </c>
      <c r="D128" s="242"/>
      <c r="E128" s="242"/>
      <c r="F128" s="242"/>
      <c r="G128" s="242"/>
    </row>
    <row r="129" spans="1:7" s="17" customFormat="1" ht="14.1" customHeight="1">
      <c r="B129" s="96" t="s">
        <v>106</v>
      </c>
      <c r="C129" s="242" t="str">
        <f>Isian_data_MHS!E39</f>
        <v>Uji TOEIC UMPurworejo 2021</v>
      </c>
      <c r="D129" s="242"/>
      <c r="E129" s="242"/>
      <c r="F129" s="242"/>
      <c r="G129" s="242"/>
    </row>
    <row r="130" spans="1:7" s="17" customFormat="1" ht="14.1" customHeight="1">
      <c r="B130" s="96" t="s">
        <v>143</v>
      </c>
      <c r="C130" s="242" t="str">
        <f>Isian_data_MHS!E40</f>
        <v>KKN Desa Tulusrejo 2021</v>
      </c>
      <c r="D130" s="242"/>
      <c r="E130" s="242"/>
      <c r="F130" s="242"/>
      <c r="G130" s="242"/>
    </row>
    <row r="131" spans="1:7" s="17" customFormat="1" ht="14.1" customHeight="1">
      <c r="A131" s="18"/>
      <c r="B131" s="101"/>
      <c r="C131" s="101"/>
      <c r="D131" s="101"/>
      <c r="E131" s="101"/>
      <c r="F131" s="101"/>
      <c r="G131" s="101"/>
    </row>
    <row r="132" spans="1:7" s="17" customFormat="1" ht="14.1" customHeight="1">
      <c r="A132" s="18"/>
      <c r="B132" s="101" t="s">
        <v>26</v>
      </c>
      <c r="C132" s="102" t="s">
        <v>118</v>
      </c>
      <c r="D132" s="103"/>
      <c r="E132" s="103"/>
      <c r="F132" s="103"/>
      <c r="G132" s="103"/>
    </row>
    <row r="133" spans="1:7" s="17" customFormat="1" ht="14.1" customHeight="1">
      <c r="A133" s="18"/>
      <c r="B133" s="101"/>
      <c r="C133" s="106" t="s">
        <v>119</v>
      </c>
      <c r="D133" s="106"/>
      <c r="E133" s="101"/>
      <c r="F133" s="101"/>
      <c r="G133" s="101"/>
    </row>
    <row r="134" spans="1:7" s="17" customFormat="1" ht="14.1" customHeight="1">
      <c r="B134" s="96" t="s">
        <v>104</v>
      </c>
      <c r="C134" s="242" t="str">
        <f>Isian_data_MHS!E41</f>
        <v>Peserta Pelatihan Softskill 2017</v>
      </c>
      <c r="D134" s="242"/>
      <c r="E134" s="242"/>
      <c r="F134" s="242"/>
      <c r="G134" s="242"/>
    </row>
    <row r="135" spans="1:7" s="17" customFormat="1" ht="14.1" customHeight="1">
      <c r="B135" s="96" t="s">
        <v>105</v>
      </c>
      <c r="C135" s="242" t="str">
        <f>Isian_data_MHS!E42</f>
        <v>Peserta Seminar Nasional ELTiC 2019</v>
      </c>
      <c r="D135" s="242"/>
      <c r="E135" s="242"/>
      <c r="F135" s="242"/>
      <c r="G135" s="242"/>
    </row>
    <row r="136" spans="1:7" s="17" customFormat="1" ht="14.1" customHeight="1">
      <c r="B136" s="96" t="s">
        <v>106</v>
      </c>
      <c r="C136" s="242" t="str">
        <f>Isian_data_MHS!E49</f>
        <v>Anggota UKM English Study Centre</v>
      </c>
      <c r="D136" s="242"/>
      <c r="E136" s="242"/>
      <c r="F136" s="242"/>
      <c r="G136" s="242"/>
    </row>
    <row r="137" spans="1:7" s="17" customFormat="1" ht="14.1" customHeight="1">
      <c r="B137" s="96" t="s">
        <v>143</v>
      </c>
      <c r="C137" s="242" t="str">
        <f>Isian_data_MHS!E50</f>
        <v>Wakil Ketua UKM English Study Centre periode 2019/2020</v>
      </c>
      <c r="D137" s="242"/>
      <c r="E137" s="242"/>
      <c r="F137" s="242"/>
      <c r="G137" s="242"/>
    </row>
    <row r="138" spans="1:7" s="17" customFormat="1" ht="14.1" customHeight="1">
      <c r="B138" s="43"/>
      <c r="C138" s="70"/>
      <c r="D138" s="70"/>
      <c r="E138" s="70"/>
      <c r="F138" s="70"/>
      <c r="G138" s="70"/>
    </row>
    <row r="139" spans="1:7" s="17" customFormat="1" ht="14.1" customHeight="1">
      <c r="B139" s="43" t="s">
        <v>27</v>
      </c>
      <c r="C139" s="49" t="s">
        <v>150</v>
      </c>
      <c r="D139" s="43"/>
      <c r="E139" s="43"/>
      <c r="F139" s="43"/>
      <c r="G139" s="44"/>
    </row>
    <row r="140" spans="1:7" s="17" customFormat="1" ht="14.1" customHeight="1">
      <c r="B140" s="43"/>
      <c r="C140" s="40" t="s">
        <v>151</v>
      </c>
      <c r="D140" s="43"/>
      <c r="E140" s="43"/>
      <c r="F140" s="43"/>
      <c r="G140" s="44"/>
    </row>
    <row r="141" spans="1:7" s="17" customFormat="1" ht="28.5" customHeight="1">
      <c r="B141" s="43"/>
      <c r="C141" s="244" t="s">
        <v>177</v>
      </c>
      <c r="D141" s="244"/>
      <c r="E141" s="244"/>
      <c r="F141" s="244"/>
      <c r="G141" s="244"/>
    </row>
    <row r="142" spans="1:7" s="17" customFormat="1" ht="28.5" customHeight="1">
      <c r="B142" s="43"/>
      <c r="C142" s="245" t="s">
        <v>178</v>
      </c>
      <c r="D142" s="245"/>
      <c r="E142" s="245"/>
      <c r="F142" s="245"/>
      <c r="G142" s="245"/>
    </row>
    <row r="143" spans="1:7" s="17" customFormat="1" ht="14.1" customHeight="1">
      <c r="B143" s="43"/>
      <c r="C143" s="43"/>
      <c r="D143" s="43"/>
      <c r="E143" s="43"/>
      <c r="F143" s="43"/>
      <c r="G143" s="44"/>
    </row>
    <row r="144" spans="1:7" s="17" customFormat="1" ht="14.1" customHeight="1">
      <c r="B144" s="49" t="s">
        <v>152</v>
      </c>
      <c r="C144" s="49" t="s">
        <v>153</v>
      </c>
      <c r="D144" s="43"/>
      <c r="E144" s="43"/>
      <c r="F144" s="43"/>
      <c r="G144" s="44"/>
    </row>
    <row r="145" spans="2:7" s="17" customFormat="1" ht="14.1" customHeight="1">
      <c r="B145" s="43"/>
      <c r="C145" s="50" t="s">
        <v>316</v>
      </c>
      <c r="D145" s="43"/>
      <c r="E145" s="43"/>
      <c r="F145" s="43"/>
      <c r="G145" s="44"/>
    </row>
    <row r="146" spans="2:7" s="17" customFormat="1" ht="14.1" customHeight="1">
      <c r="B146" s="38"/>
      <c r="E146" s="14" t="str">
        <f>Isian_data_MHS!F54</f>
        <v>Purworejo, 19 Oktober 2021</v>
      </c>
      <c r="F146" s="43"/>
      <c r="G146" s="37"/>
    </row>
    <row r="147" spans="2:7" s="17" customFormat="1" ht="14.1" customHeight="1">
      <c r="B147" s="38"/>
      <c r="E147" s="14"/>
      <c r="F147" s="43"/>
      <c r="G147" s="37"/>
    </row>
    <row r="148" spans="2:7" s="17" customFormat="1" ht="14.1" customHeight="1">
      <c r="B148" s="38"/>
      <c r="E148" s="14"/>
      <c r="F148" s="43"/>
      <c r="G148" s="37"/>
    </row>
    <row r="149" spans="2:7" s="17" customFormat="1" ht="14.1" customHeight="1">
      <c r="B149" s="38"/>
      <c r="E149" s="14"/>
      <c r="F149" s="43"/>
      <c r="G149" s="37"/>
    </row>
    <row r="150" spans="2:7" s="17" customFormat="1" ht="14.1" customHeight="1">
      <c r="B150" s="38"/>
      <c r="E150" s="14"/>
      <c r="F150" s="43"/>
      <c r="G150" s="37"/>
    </row>
    <row r="151" spans="2:7" s="17" customFormat="1" ht="14.1" customHeight="1">
      <c r="B151" s="38"/>
      <c r="E151" s="110" t="s">
        <v>215</v>
      </c>
      <c r="F151" s="109"/>
      <c r="G151" s="37"/>
    </row>
    <row r="152" spans="2:7" s="17" customFormat="1" ht="12" customHeight="1">
      <c r="B152" s="38"/>
      <c r="E152" s="111" t="str">
        <f>"Dekan "  &amp; G16</f>
        <v>Dekan F. Keguruan dan Ilmu Pendidikan</v>
      </c>
      <c r="F152" s="43"/>
      <c r="G152" s="37"/>
    </row>
    <row r="153" spans="2:7" s="17" customFormat="1" ht="12" customHeight="1">
      <c r="B153" s="38"/>
      <c r="E153" s="112" t="str">
        <f>"Dean of " &amp;G17</f>
        <v>Dean of Teacher Training and Education Faculty</v>
      </c>
      <c r="F153" s="43"/>
      <c r="G153" s="37"/>
    </row>
    <row r="154" spans="2:7" s="17" customFormat="1" ht="5.0999999999999996" customHeight="1">
      <c r="B154" s="38"/>
      <c r="E154" s="14"/>
      <c r="F154" s="43"/>
      <c r="G154" s="37"/>
    </row>
    <row r="155" spans="2:7" s="17" customFormat="1" ht="12" customHeight="1">
      <c r="B155" s="38"/>
      <c r="E155" s="96" t="s">
        <v>216</v>
      </c>
      <c r="F155" s="43"/>
      <c r="G155" s="37"/>
    </row>
    <row r="156" spans="2:7" s="17" customFormat="1" ht="12" customHeight="1">
      <c r="B156" s="38"/>
      <c r="E156" s="113" t="s">
        <v>315</v>
      </c>
      <c r="F156" s="43"/>
      <c r="G156" s="37"/>
    </row>
    <row r="157" spans="2:7" s="17" customFormat="1">
      <c r="B157" s="38"/>
      <c r="C157" s="43"/>
      <c r="D157" s="43"/>
      <c r="E157" s="43"/>
      <c r="F157" s="43"/>
      <c r="G157" s="37"/>
    </row>
    <row r="158" spans="2:7" s="17" customFormat="1" ht="12.95" customHeight="1">
      <c r="B158" s="38"/>
      <c r="C158" s="43"/>
      <c r="D158" s="43"/>
      <c r="E158" s="43"/>
      <c r="F158" s="43"/>
      <c r="G158" s="37"/>
    </row>
    <row r="159" spans="2:7" s="17" customFormat="1" ht="15" customHeight="1">
      <c r="B159" s="107" t="s">
        <v>154</v>
      </c>
      <c r="C159" s="108"/>
      <c r="D159" s="96"/>
      <c r="E159" s="96"/>
      <c r="F159" s="96"/>
      <c r="G159" s="37"/>
    </row>
    <row r="160" spans="2:7" s="17" customFormat="1" ht="27" customHeight="1">
      <c r="B160" s="38" t="s">
        <v>24</v>
      </c>
      <c r="C160" s="243" t="s">
        <v>321</v>
      </c>
      <c r="D160" s="243"/>
      <c r="E160" s="243"/>
      <c r="F160" s="243"/>
      <c r="G160" s="45"/>
    </row>
    <row r="161" spans="2:8" s="17" customFormat="1" ht="27.75" customHeight="1">
      <c r="B161" s="38" t="s">
        <v>25</v>
      </c>
      <c r="C161" s="243" t="s">
        <v>322</v>
      </c>
      <c r="D161" s="243"/>
      <c r="E161" s="243"/>
      <c r="F161" s="243"/>
      <c r="G161" s="37"/>
    </row>
    <row r="162" spans="2:8" s="17" customFormat="1" ht="16.5" customHeight="1">
      <c r="B162" s="38" t="s">
        <v>26</v>
      </c>
      <c r="C162" s="243" t="s">
        <v>323</v>
      </c>
      <c r="D162" s="243"/>
      <c r="E162" s="243"/>
      <c r="F162" s="243"/>
      <c r="G162" s="37"/>
    </row>
    <row r="163" spans="2:8" s="17" customFormat="1" ht="27.75" customHeight="1">
      <c r="B163" s="51" t="s">
        <v>27</v>
      </c>
      <c r="C163" s="243" t="s">
        <v>155</v>
      </c>
      <c r="D163" s="243"/>
      <c r="E163" s="243"/>
      <c r="F163" s="243"/>
    </row>
    <row r="164" spans="2:8" s="17" customFormat="1" ht="12" customHeight="1">
      <c r="B164" s="48"/>
      <c r="C164" s="48"/>
      <c r="D164" s="48"/>
      <c r="E164" s="48"/>
      <c r="F164" s="24"/>
      <c r="G164" s="23"/>
    </row>
    <row r="165" spans="2:8" s="17" customFormat="1" ht="12" customHeight="1">
      <c r="B165" s="20"/>
      <c r="C165" s="20"/>
      <c r="D165" s="20"/>
      <c r="E165" s="20"/>
      <c r="F165" s="19"/>
      <c r="G165" s="18"/>
    </row>
    <row r="166" spans="2:8" s="17" customFormat="1" ht="12" customHeight="1">
      <c r="D166" s="43"/>
      <c r="E166" s="43"/>
      <c r="G166" s="52" t="s">
        <v>63</v>
      </c>
      <c r="H166" s="53"/>
    </row>
    <row r="167" spans="2:8" s="17" customFormat="1" ht="12" customHeight="1">
      <c r="D167" s="43"/>
      <c r="E167" s="43"/>
      <c r="G167" s="53" t="s">
        <v>156</v>
      </c>
      <c r="H167" s="53"/>
    </row>
    <row r="168" spans="2:8" s="17" customFormat="1" ht="12" customHeight="1">
      <c r="D168" s="43"/>
      <c r="E168" s="43"/>
      <c r="G168" s="53" t="s">
        <v>158</v>
      </c>
      <c r="H168" s="53"/>
    </row>
    <row r="169" spans="2:8" s="17" customFormat="1" ht="12" customHeight="1">
      <c r="D169" s="43"/>
      <c r="E169" s="43"/>
      <c r="G169" s="53" t="s">
        <v>157</v>
      </c>
      <c r="H169" s="53"/>
    </row>
    <row r="170" spans="2:8" s="17" customFormat="1" ht="12" customHeight="1">
      <c r="D170" s="43"/>
      <c r="E170" s="43"/>
      <c r="G170" s="53" t="s">
        <v>324</v>
      </c>
      <c r="H170" s="53"/>
    </row>
    <row r="171" spans="2:8" s="17" customFormat="1" ht="12" customHeight="1">
      <c r="B171" s="43"/>
      <c r="C171" s="43"/>
      <c r="D171" s="43"/>
      <c r="E171" s="43"/>
      <c r="F171" s="43"/>
      <c r="G171" s="47"/>
    </row>
    <row r="172" spans="2:8" s="17" customFormat="1" ht="12" customHeight="1">
      <c r="B172" s="43"/>
      <c r="C172" s="43"/>
      <c r="D172" s="43"/>
      <c r="E172" s="43"/>
      <c r="F172" s="43"/>
      <c r="G172" s="47"/>
    </row>
    <row r="173" spans="2:8" s="17" customFormat="1" ht="12" customHeight="1">
      <c r="B173" s="43"/>
      <c r="C173" s="43"/>
      <c r="D173" s="43"/>
      <c r="E173" s="43"/>
      <c r="F173" s="43"/>
      <c r="G173" s="47"/>
    </row>
    <row r="174" spans="2:8" s="17" customFormat="1" ht="12" hidden="1" customHeight="1">
      <c r="B174" s="43"/>
      <c r="C174" s="43"/>
      <c r="D174" s="43"/>
      <c r="E174" s="43"/>
      <c r="F174" s="43"/>
      <c r="G174" s="47"/>
    </row>
    <row r="175" spans="2:8" s="17" customFormat="1" ht="12" hidden="1" customHeight="1">
      <c r="B175" s="43"/>
      <c r="C175" s="43"/>
      <c r="D175" s="43"/>
      <c r="E175" s="43"/>
      <c r="F175" s="43"/>
      <c r="G175" s="47"/>
    </row>
    <row r="176" spans="2:8" s="17" customFormat="1" ht="12" hidden="1" customHeight="1">
      <c r="B176" s="43"/>
      <c r="C176" s="43"/>
      <c r="D176" s="43"/>
      <c r="E176" s="43"/>
      <c r="F176" s="43"/>
      <c r="G176" s="47"/>
    </row>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sheetData>
  <sheetProtection password="8C81" sheet="1" objects="1" scenarios="1" selectLockedCells="1" selectUnlockedCells="1"/>
  <mergeCells count="115">
    <mergeCell ref="C59:D59"/>
    <mergeCell ref="F46:G47"/>
    <mergeCell ref="C61:D61"/>
    <mergeCell ref="F61:G61"/>
    <mergeCell ref="C78:D78"/>
    <mergeCell ref="F55:G55"/>
    <mergeCell ref="C117:G117"/>
    <mergeCell ref="C118:G118"/>
    <mergeCell ref="C101:D101"/>
    <mergeCell ref="C88:D88"/>
    <mergeCell ref="C89:D89"/>
    <mergeCell ref="C90:D90"/>
    <mergeCell ref="C91:D91"/>
    <mergeCell ref="F101:G101"/>
    <mergeCell ref="C92:D92"/>
    <mergeCell ref="C97:D97"/>
    <mergeCell ref="F92:G92"/>
    <mergeCell ref="F97:G97"/>
    <mergeCell ref="C86:D86"/>
    <mergeCell ref="C87:D87"/>
    <mergeCell ref="C107:D107"/>
    <mergeCell ref="C108:D108"/>
    <mergeCell ref="C109:D109"/>
    <mergeCell ref="C110:D110"/>
    <mergeCell ref="I70:J70"/>
    <mergeCell ref="I71:J71"/>
    <mergeCell ref="F84:G84"/>
    <mergeCell ref="F83:G83"/>
    <mergeCell ref="F85:G85"/>
    <mergeCell ref="F86:G86"/>
    <mergeCell ref="F87:G87"/>
    <mergeCell ref="F88:G88"/>
    <mergeCell ref="F89:G89"/>
    <mergeCell ref="C120:G120"/>
    <mergeCell ref="C129:G129"/>
    <mergeCell ref="C130:G130"/>
    <mergeCell ref="C127:G127"/>
    <mergeCell ref="C128:G128"/>
    <mergeCell ref="C163:F163"/>
    <mergeCell ref="C134:G134"/>
    <mergeCell ref="C135:G135"/>
    <mergeCell ref="C137:G137"/>
    <mergeCell ref="C162:F162"/>
    <mergeCell ref="C136:G136"/>
    <mergeCell ref="C141:G141"/>
    <mergeCell ref="C142:G142"/>
    <mergeCell ref="C160:F160"/>
    <mergeCell ref="C161:F161"/>
    <mergeCell ref="F122:G123"/>
    <mergeCell ref="C119:G119"/>
    <mergeCell ref="F90:G90"/>
    <mergeCell ref="F7:G7"/>
    <mergeCell ref="C65:D65"/>
    <mergeCell ref="C66:D66"/>
    <mergeCell ref="C67:D67"/>
    <mergeCell ref="F65:G65"/>
    <mergeCell ref="F66:G66"/>
    <mergeCell ref="F67:G67"/>
    <mergeCell ref="C83:D83"/>
    <mergeCell ref="C84:D84"/>
    <mergeCell ref="C71:D71"/>
    <mergeCell ref="C62:D62"/>
    <mergeCell ref="C63:D63"/>
    <mergeCell ref="C64:D64"/>
    <mergeCell ref="F71:G71"/>
    <mergeCell ref="F62:G62"/>
    <mergeCell ref="F63:G63"/>
    <mergeCell ref="F64:G64"/>
    <mergeCell ref="F70:G70"/>
    <mergeCell ref="C72:D72"/>
    <mergeCell ref="C73:D73"/>
    <mergeCell ref="C74:D74"/>
    <mergeCell ref="C55:D55"/>
    <mergeCell ref="B9:G9"/>
    <mergeCell ref="C80:D80"/>
    <mergeCell ref="F72:G72"/>
    <mergeCell ref="F73:G73"/>
    <mergeCell ref="F74:G74"/>
    <mergeCell ref="F78:G78"/>
    <mergeCell ref="F79:G79"/>
    <mergeCell ref="F80:G80"/>
    <mergeCell ref="C85:D85"/>
    <mergeCell ref="F75:G76"/>
    <mergeCell ref="C70:D70"/>
    <mergeCell ref="C79:D79"/>
    <mergeCell ref="B10:G10"/>
    <mergeCell ref="F39:G39"/>
    <mergeCell ref="F40:G40"/>
    <mergeCell ref="C60:D60"/>
    <mergeCell ref="F56:G56"/>
    <mergeCell ref="F57:G57"/>
    <mergeCell ref="F58:G58"/>
    <mergeCell ref="F59:G59"/>
    <mergeCell ref="F60:G60"/>
    <mergeCell ref="C56:D56"/>
    <mergeCell ref="C57:D57"/>
    <mergeCell ref="C58:D58"/>
    <mergeCell ref="F94:G95"/>
    <mergeCell ref="F91:G91"/>
    <mergeCell ref="F100:G100"/>
    <mergeCell ref="C100:D100"/>
    <mergeCell ref="F107:G107"/>
    <mergeCell ref="F108:G108"/>
    <mergeCell ref="F109:G109"/>
    <mergeCell ref="F110:G110"/>
    <mergeCell ref="C102:D102"/>
    <mergeCell ref="C103:D103"/>
    <mergeCell ref="C104:D104"/>
    <mergeCell ref="C105:D105"/>
    <mergeCell ref="C106:D106"/>
    <mergeCell ref="F102:G102"/>
    <mergeCell ref="F103:G103"/>
    <mergeCell ref="F104:G104"/>
    <mergeCell ref="F105:G105"/>
    <mergeCell ref="F106:G106"/>
  </mergeCells>
  <printOptions horizontalCentered="1"/>
  <pageMargins left="0.47244094488188998" right="0.511811023622047" top="0.74803149606299202" bottom="0.74803149606299202" header="0.31496062992126" footer="0.31496062992126"/>
  <pageSetup paperSize="9" orientation="portrait" r:id="rId1"/>
  <headerFooter differentFirst="1">
    <oddFooter>&amp;L&amp;9SURAT KETERANGAN PENDAMPING IJAZAH | &amp;"-,Italic"Diploma Supplement &amp;R&amp;9Halaman &amp;P dari &amp;N | &amp;"-,Italic"Page &amp;P of &amp;N</oddFooter>
    <firstFooter>&amp;L&amp;9SURAT KETERANGAN PENDAMPING IJAZAH | &amp;"-,Italic"Diploma Supplement &amp;R&amp;9Halaman &amp;P dari &amp;N |&amp;"-,Italic" 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Contoh_Isian_data_MHS</vt:lpstr>
      <vt:lpstr>Isian_data_MHS</vt:lpstr>
      <vt:lpstr>SKPI Cetak</vt:lpstr>
      <vt:lpstr>Choose_Length_of_Study</vt:lpstr>
      <vt:lpstr>Pilih_Lama_Studi</vt:lpstr>
      <vt:lpstr>'SKPI Cetak'!Print_Area</vt:lpstr>
      <vt:lpstr>Contoh_Isian_data_MHS!Tahun_Lulus</vt:lpstr>
      <vt:lpstr>Tahun_Lulus</vt:lpstr>
      <vt:lpstr>Contoh_Isian_data_MHS!Tahun_Masuk_Kuliah</vt:lpstr>
      <vt:lpstr>Tahun_Masuk_Kuliah</vt:lpstr>
      <vt:lpstr>Contoh_Isian_data_MHS!TahunMasuk</vt:lpstr>
      <vt:lpstr>TahunMasuk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ASUS</cp:lastModifiedBy>
  <cp:lastPrinted>2019-02-04T03:11:03Z</cp:lastPrinted>
  <dcterms:created xsi:type="dcterms:W3CDTF">2018-07-27T16:02:52Z</dcterms:created>
  <dcterms:modified xsi:type="dcterms:W3CDTF">2021-10-19T04:44:09Z</dcterms:modified>
</cp:coreProperties>
</file>